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30" windowWidth="15480" windowHeight="7920" tabRatio="916" firstSheet="1" activeTab="1"/>
  </bookViews>
  <sheets>
    <sheet name="Лист2" sheetId="1" state="hidden" r:id="rId1"/>
    <sheet name="Каленый зуб, Биметалл" sheetId="2" r:id="rId2"/>
    <sheet name="Дисковые пилы" sheetId="3" r:id="rId3"/>
    <sheet name="Оборудование " sheetId="4" r:id="rId4"/>
    <sheet name="пилы по металлу, станки и СОЖ" sheetId="5" r:id="rId5"/>
    <sheet name="Рамные тарные" sheetId="6" r:id="rId6"/>
    <sheet name="Столярное пищевое" sheetId="7" r:id="rId7"/>
    <sheet name="Широкие" sheetId="8" r:id="rId8"/>
    <sheet name="Упаковка" sheetId="9" r:id="rId9"/>
    <sheet name="оборудование WoodMizer" sheetId="10" r:id="rId10"/>
  </sheets>
  <definedNames>
    <definedName name="_xlnm.Print_Area" localSheetId="2">'Дисковые пилы'!$A$1:$I$76</definedName>
  </definedNames>
  <calcPr fullCalcOnLoad="1"/>
</workbook>
</file>

<file path=xl/sharedStrings.xml><?xml version="1.0" encoding="utf-8"?>
<sst xmlns="http://schemas.openxmlformats.org/spreadsheetml/2006/main" count="837" uniqueCount="644">
  <si>
    <t>Заточка цепей на бензопилы</t>
  </si>
  <si>
    <t xml:space="preserve">Цена,  руб. </t>
  </si>
  <si>
    <r>
      <rPr>
        <i/>
        <sz val="28"/>
        <rFont val="Monotype Corsiva"/>
        <family val="4"/>
      </rPr>
      <t xml:space="preserve">ООО «Ленточка»    </t>
    </r>
    <r>
      <rPr>
        <i/>
        <sz val="22"/>
        <rFont val="Monotype Corsiva"/>
        <family val="4"/>
      </rPr>
      <t xml:space="preserve">                               </t>
    </r>
    <r>
      <rPr>
        <i/>
        <sz val="11"/>
        <rFont val="Monotype Corsiva"/>
        <family val="4"/>
      </rPr>
      <t xml:space="preserve">РОССИЯ, 660061  г.Красноярск, ул. Калинина 91                                                               т\ф (391) 263-26-22, 294-78-66                                                                                                    филиалы Канск, Абакан, Лесосибирск                                                                                                                                                                                                   </t>
    </r>
  </si>
  <si>
    <t>Производственные услуги</t>
  </si>
  <si>
    <t>для почты:  660061  г. Красноярск а/я 26327</t>
  </si>
  <si>
    <t>E-mail: lenta.kr@mail.ru</t>
  </si>
  <si>
    <t>WWW.LENTAKR.RU (Полная информация о товаре)</t>
  </si>
  <si>
    <t>8-950-401-00-01</t>
  </si>
  <si>
    <t>8-902-910-00-77</t>
  </si>
  <si>
    <t xml:space="preserve">БИМЕТАЛЛ </t>
  </si>
  <si>
    <t>Полотно ленточное Flex  10 * 0,65 - 04 TPI</t>
  </si>
  <si>
    <t>Полотно ленточное Flex 19 * 0,8 - 04 TPI</t>
  </si>
  <si>
    <t>Полотно ленточное Flex  19 * 0,8 - 03 TPI</t>
  </si>
  <si>
    <t>Полотно ленточное Flex  16 * 0,8 - 03 TPI</t>
  </si>
  <si>
    <t>СТОЛЯРНОЕ ПОЛОТНО  ДЛЯ ВЕРТИКАЛЬНЫХ СТАНКОВ</t>
  </si>
  <si>
    <t>ПИЩЕВЫЕ ПОЛОТНА ДЛЯ ВЕРТИКАЛЬНЫХ  СТАНКОВ (МЯСО, КОСТЬ, РЫБА)</t>
  </si>
  <si>
    <t>Розница</t>
  </si>
  <si>
    <t>Марка</t>
  </si>
  <si>
    <t>Свойства и натяжение</t>
  </si>
  <si>
    <t>Размер</t>
  </si>
  <si>
    <r>
      <t xml:space="preserve">Биметаллическое полотно </t>
    </r>
    <r>
      <rPr>
        <b/>
        <sz val="9"/>
        <rFont val="Arial"/>
        <family val="2"/>
      </rPr>
      <t xml:space="preserve">Alligator (Германия -"Интерштайгер"), производтся исключительно в ЕС (Евросоюзе) - контроль качества производится на всех этапах производства. </t>
    </r>
  </si>
  <si>
    <r>
      <rPr>
        <b/>
        <sz val="9"/>
        <rFont val="Arial"/>
        <family val="2"/>
      </rPr>
      <t xml:space="preserve">Lenox Woodmaster B </t>
    </r>
    <r>
      <rPr>
        <sz val="8"/>
        <rFont val="Arial"/>
        <family val="2"/>
      </rPr>
      <t xml:space="preserve">- биметаллическое полотно производства (США) Профиль зуба формируется фрезерованием. отличается высокими эксплуатационными качествами, стойкостью, и умереной ценой, определяемой не низким качеством, а агрессивной сбытовой политикой  производителя. </t>
    </r>
  </si>
  <si>
    <t xml:space="preserve">Биметаллическая пила состоит из двух видов металлов, приваренных друг к другу, быстрорежущей стали на кончиках зубьев и легированной инструментальной стали для основы пилы.  </t>
  </si>
  <si>
    <t>Разводка, заточка, шлифование профильным эльборовым кругом</t>
  </si>
  <si>
    <t>Заточка дисковых пил.</t>
  </si>
  <si>
    <t xml:space="preserve">Восстановление профиля зуба пилы                              </t>
  </si>
  <si>
    <t>ЧТОБ РАБОТА СПОРИЛАСЬ!</t>
  </si>
  <si>
    <t>Услуга</t>
  </si>
  <si>
    <t>Чтоб работа - спорилась!</t>
  </si>
  <si>
    <t>Дисковые пилы для лесопильных станков первого и второго ряда.</t>
  </si>
  <si>
    <t>Заточка дисковых пил</t>
  </si>
  <si>
    <t>Напайка зуба ВК</t>
  </si>
  <si>
    <t>Правка- проковка дисковых пил</t>
  </si>
  <si>
    <t>Расточка посадочного отверстия дисковых пил</t>
  </si>
  <si>
    <t>300-450 руб</t>
  </si>
  <si>
    <t>Выполнение отверстий и зенк. дисковых пил</t>
  </si>
  <si>
    <t>Выполнение шпоночного паза</t>
  </si>
  <si>
    <t xml:space="preserve"> Для многопильных станков</t>
  </si>
  <si>
    <t xml:space="preserve">                  Для углопильных станков с посадкой "БАРС"</t>
  </si>
  <si>
    <t xml:space="preserve">  550*5,0/3,6*30 z 18+6 +8 отв10х150 (Барс) FABA  </t>
  </si>
  <si>
    <t xml:space="preserve">  600*5,2/3,6*50 z 18+6 +8 отв10х150 (Барс) FABA </t>
  </si>
  <si>
    <t xml:space="preserve">                      Пилы дисковые   торцовочные. </t>
  </si>
  <si>
    <t>Упаковочные материалы</t>
  </si>
  <si>
    <t>Лента стальная упаковочная с защитным покрытием (черный лак + воск)</t>
  </si>
  <si>
    <t>ширина, мм</t>
  </si>
  <si>
    <t>толщина, мм</t>
  </si>
  <si>
    <t>тип намотки</t>
  </si>
  <si>
    <t>цена за тонну</t>
  </si>
  <si>
    <t>многорядная, в бухтах</t>
  </si>
  <si>
    <t>При покупке от 500 кг стальной ленты стоимость составляет 63 рубля/кг.</t>
  </si>
  <si>
    <t>Лента высокопрочная (ПЭТ) полиэтилентерефталатная упаковочная</t>
  </si>
  <si>
    <t>разрывное усилие, кг.</t>
  </si>
  <si>
    <t>метров пог.на бобине</t>
  </si>
  <si>
    <t xml:space="preserve">цена за бухту </t>
  </si>
  <si>
    <t>При покупке от 5 бобин ПЭТ действует скидка 10%</t>
  </si>
  <si>
    <t>Полипропиленовая (РР) стреппинг лента</t>
  </si>
  <si>
    <t>прочность на разрыв, кг</t>
  </si>
  <si>
    <t>цвет</t>
  </si>
  <si>
    <t>белый</t>
  </si>
  <si>
    <t>При покупке от 7 бобин действует скидка 10%</t>
  </si>
  <si>
    <t>Расходные Материалы</t>
  </si>
  <si>
    <t>уголок 20мм пластик</t>
  </si>
  <si>
    <t>пакет</t>
  </si>
  <si>
    <t>15-16</t>
  </si>
  <si>
    <t>пряжка 12-13мм (PR13)</t>
  </si>
  <si>
    <t>ПП, ПЭТ</t>
  </si>
  <si>
    <t>9-12</t>
  </si>
  <si>
    <t>1000 шт</t>
  </si>
  <si>
    <t>пряжка 16мм (PR16)</t>
  </si>
  <si>
    <t>12-16</t>
  </si>
  <si>
    <t>пряжка 19мм (PR19)</t>
  </si>
  <si>
    <t>15-19</t>
  </si>
  <si>
    <t>1000/500 шт</t>
  </si>
  <si>
    <t>3000/1500</t>
  </si>
  <si>
    <t>скоба ПП13</t>
  </si>
  <si>
    <t xml:space="preserve">ПП </t>
  </si>
  <si>
    <t>12</t>
  </si>
  <si>
    <t>скоба ПП16</t>
  </si>
  <si>
    <t>ПП</t>
  </si>
  <si>
    <t>скоба ПП19</t>
  </si>
  <si>
    <t>19</t>
  </si>
  <si>
    <t>скоба ПЭТ13</t>
  </si>
  <si>
    <t>ПЭТ</t>
  </si>
  <si>
    <t>скоба ПЭТ16</t>
  </si>
  <si>
    <t>Цены указаны с учетом НДС (18%) со склада в г. Красноярск.</t>
  </si>
  <si>
    <t>для почты: 660061 г. Красноярск а/я 26327</t>
  </si>
  <si>
    <t>e-mail: lenta.kr@mail.ru</t>
  </si>
  <si>
    <r>
      <rPr>
        <i/>
        <sz val="28"/>
        <rFont val="Monotype Corsiva"/>
        <family val="4"/>
      </rPr>
      <t xml:space="preserve">ООО «Ленточка»    </t>
    </r>
    <r>
      <rPr>
        <i/>
        <sz val="22"/>
        <rFont val="Monotype Corsiva"/>
        <family val="4"/>
      </rPr>
      <t xml:space="preserve">                               </t>
    </r>
    <r>
      <rPr>
        <i/>
        <sz val="11"/>
        <rFont val="Monotype Corsiva"/>
        <family val="4"/>
      </rPr>
      <t xml:space="preserve">РОССИЯ, 660061  г.Красноярск, ул. Калинина 91                                                                           т\ф (391) 263-26-22, 294-78-66                                                                                                    филиалы Канск, Абакан, Лесосибирск                                                                                                                                                                                                   </t>
    </r>
  </si>
  <si>
    <t>Самые популярные пилорамы и деревообрабатывающие станки.</t>
  </si>
  <si>
    <t>Наименование</t>
  </si>
  <si>
    <t>Цена с НДС, в Красноярске</t>
  </si>
  <si>
    <t xml:space="preserve">Ленточная Пилорама Алтай - 3 (700)                                         </t>
  </si>
  <si>
    <t xml:space="preserve">Ленточная Пилорама Алтай - 3 (900)                                         </t>
  </si>
  <si>
    <t>Ленточная Пилорама Алтай - 3 (1000)</t>
  </si>
  <si>
    <t xml:space="preserve">Ленточная Пилорама Алтай - 3 (900) Проф.                                 </t>
  </si>
  <si>
    <t>Ленточная Пилорама Алтай - 3 (1000) Проф.</t>
  </si>
  <si>
    <t>Ленточная Пилорама Алтай - 3 (1200) Проф.</t>
  </si>
  <si>
    <t xml:space="preserve">Ленточная Пилорама АТЛАНТ                                               </t>
  </si>
  <si>
    <t xml:space="preserve">Ленточная Пилорама Авангард ЛП-80                                    </t>
  </si>
  <si>
    <t xml:space="preserve">Ленточная Пилорама Авангард ЛП-60                        </t>
  </si>
  <si>
    <t xml:space="preserve">Дисковая Пилорама ПДПУ - 550 (поворотная)        </t>
  </si>
  <si>
    <t>Дисковая Пилорама ДПА - 450</t>
  </si>
  <si>
    <t>Дисковая Пилорама ДПА - 500</t>
  </si>
  <si>
    <t>Дисковая Пилорама ДПА - 550</t>
  </si>
  <si>
    <t>Дисковая Пилорама ДПА - 600</t>
  </si>
  <si>
    <t>Дисковая Пилорама ДПА - 550 ПК</t>
  </si>
  <si>
    <t>Пилорама дисковая угловая ДПУ - 500</t>
  </si>
  <si>
    <t>Пилорама дисковая угловая ДПУ - 600</t>
  </si>
  <si>
    <t>Пилорама дисковая вертикальная ДПВ - 180</t>
  </si>
  <si>
    <t>Оцилиндровочный универсальный станок ОЦС - 260</t>
  </si>
  <si>
    <t>Чашкорезный станок ЧБ - 320 (ø 20-32)</t>
  </si>
  <si>
    <t>Чашкорезный станок ЧР - 05 (угловой)</t>
  </si>
  <si>
    <t xml:space="preserve">Кромкообрезной станок 1 пила                      </t>
  </si>
  <si>
    <t xml:space="preserve">Кромкообрезной станок 2 пилы               </t>
  </si>
  <si>
    <t xml:space="preserve">Кромкообрезной станок 2 пилы, с  торцовочной пилы          </t>
  </si>
  <si>
    <t>Круглопалочный станок СКП - 55</t>
  </si>
  <si>
    <t>Кромкообрезной многопил проходной МКС1000(комплектация под клиента)</t>
  </si>
  <si>
    <t xml:space="preserve">Многопильный станок(рамный) РМ-50            </t>
  </si>
  <si>
    <t xml:space="preserve">Многопильный станок (дисковый) ЦМ-200      </t>
  </si>
  <si>
    <t xml:space="preserve">Горбыльно-ребровой станок ГРА-1                     </t>
  </si>
  <si>
    <t>Брусопильный станок БА - 180</t>
  </si>
  <si>
    <t>Брусопрофилировочный станок СПА - 150</t>
  </si>
  <si>
    <t>Станок для строгания бруса СБА - 260</t>
  </si>
  <si>
    <t xml:space="preserve">Торцовочный станок маятниковый                                </t>
  </si>
  <si>
    <t xml:space="preserve">Шинная пилорама «Мурка М1»                      </t>
  </si>
  <si>
    <t>Пилоправные и заточные станки.</t>
  </si>
  <si>
    <t>АЗУ 02/5 «ХИТ»</t>
  </si>
  <si>
    <t>"Вестрон" ПЗСЛ30/60  профильный, с диском</t>
  </si>
  <si>
    <t>Разводное устройство  РУ-03/8 на один зуб «ХИТ»</t>
  </si>
  <si>
    <t>Абразивы (сэндвичи) шлифовальные круги</t>
  </si>
  <si>
    <t>Сэндвич Тиролит (Австрия) 150х6х32 (Для б/м и D6A)</t>
  </si>
  <si>
    <t xml:space="preserve">Шлифовальный круг (Бакелит) Тиролит (Австрия) 150х6х12,7 </t>
  </si>
  <si>
    <t>Алмазный карандаш - правка 9030</t>
  </si>
  <si>
    <t>Боразоновые (Эльборовые) заточные профильные  круги</t>
  </si>
  <si>
    <t>Westron  10/30-9/29,10/30  под 22-25 шаг (Россия)</t>
  </si>
  <si>
    <t>Eletroplated CBN  127-22.2-32-10/30 (Корея)</t>
  </si>
  <si>
    <t>Eletroplated CBN  127-22.2-12,7-10/30 (Корея)</t>
  </si>
  <si>
    <t>Комплектующие для пилорам</t>
  </si>
  <si>
    <t>Опция "Плавная подача" для станков ДПУ и ДПА</t>
  </si>
  <si>
    <t xml:space="preserve">Домкрат гидравлический с манометром на "Алтай" </t>
  </si>
  <si>
    <t xml:space="preserve">Ролик Ø580 s26 подшипник 6203z с эксцентриком       </t>
  </si>
  <si>
    <t xml:space="preserve">Ролик Ø580 s30 подшипник 6204z с эксцентриком            </t>
  </si>
  <si>
    <t>Ролик Ø602 s30 подшипник 6201z   полотно 32-35</t>
  </si>
  <si>
    <t>Ролик Ø602 s32 подшипник 6203z  полотно 35-40</t>
  </si>
  <si>
    <t>Ролик Ø602 s32 подшипник 6204z полотно 35-40</t>
  </si>
  <si>
    <t>Измерительные приборы</t>
  </si>
  <si>
    <t>Лазерный указатель пропила</t>
  </si>
  <si>
    <t>Манометр виброустойчивый ДМ 8008-ВУф 250 кgf/cm2</t>
  </si>
  <si>
    <t xml:space="preserve">Манометр простой </t>
  </si>
  <si>
    <t>Офис на Калинина, 91</t>
  </si>
  <si>
    <t xml:space="preserve"> 8-(391) 2-632-622</t>
  </si>
  <si>
    <t>Денис Воистинов</t>
  </si>
  <si>
    <t xml:space="preserve"> 8-902-924-62-36</t>
  </si>
  <si>
    <t>Пилы оснащенные стеллитом</t>
  </si>
  <si>
    <t xml:space="preserve"> 1100*160*2.0-2.2</t>
  </si>
  <si>
    <t xml:space="preserve"> 1100*180*2,0-2,2</t>
  </si>
  <si>
    <t xml:space="preserve"> 1100*180*2,5</t>
  </si>
  <si>
    <t xml:space="preserve"> 1250*150*2,0-2,2</t>
  </si>
  <si>
    <t xml:space="preserve"> 1250*160*2,2</t>
  </si>
  <si>
    <t xml:space="preserve"> 1250*160*2,5</t>
  </si>
  <si>
    <t xml:space="preserve"> 1250*180*2,2</t>
  </si>
  <si>
    <t xml:space="preserve"> 1250*180*2,5</t>
  </si>
  <si>
    <t xml:space="preserve"> 1400*180*2,2</t>
  </si>
  <si>
    <t xml:space="preserve"> 1400*180*2,5</t>
  </si>
  <si>
    <t xml:space="preserve"> 1500*180*2,2</t>
  </si>
  <si>
    <t xml:space="preserve"> 1500*180*2,5</t>
  </si>
  <si>
    <t xml:space="preserve"> 1600*180*2,2 </t>
  </si>
  <si>
    <t xml:space="preserve"> 1600*180*2,5</t>
  </si>
  <si>
    <t xml:space="preserve"> 1750*180*2,5</t>
  </si>
  <si>
    <t xml:space="preserve"> 1950*180*2,5  </t>
  </si>
  <si>
    <t xml:space="preserve"> 2200*180*2,5</t>
  </si>
  <si>
    <t>600-610*1,4*16</t>
  </si>
  <si>
    <t>600-610*1,4*22</t>
  </si>
  <si>
    <t>600-610*1,4*26</t>
  </si>
  <si>
    <t>685*1,4*16</t>
  </si>
  <si>
    <t xml:space="preserve">685*1,4*26 </t>
  </si>
  <si>
    <t>685*1,4*22</t>
  </si>
  <si>
    <t>Пилы с окисной пленкой</t>
  </si>
  <si>
    <t>Пилы рамные                      ГОСТ 5524-75</t>
  </si>
  <si>
    <t>Пилы тарные ГОСТ 10482-74</t>
  </si>
  <si>
    <t>Простые пилы Ст.9ХФ</t>
  </si>
  <si>
    <r>
      <t>Сварка ленточных швов -</t>
    </r>
    <r>
      <rPr>
        <b/>
        <sz val="10"/>
        <rFont val="Cambria"/>
        <family val="1"/>
      </rPr>
      <t xml:space="preserve"> IDEAL BAS 050</t>
    </r>
  </si>
  <si>
    <t>№</t>
  </si>
  <si>
    <t>размер</t>
  </si>
  <si>
    <t>сварка за пилу</t>
  </si>
  <si>
    <t>вальцовка</t>
  </si>
  <si>
    <t>цена за 1 метр</t>
  </si>
  <si>
    <t xml:space="preserve">наплавка </t>
  </si>
  <si>
    <t>стеллита  цена за зуб</t>
  </si>
  <si>
    <t>80х1,0</t>
  </si>
  <si>
    <t>100х1,0</t>
  </si>
  <si>
    <t>120х1,2</t>
  </si>
  <si>
    <t>130х1,2</t>
  </si>
  <si>
    <t>150х1,2</t>
  </si>
  <si>
    <t>206х1,47</t>
  </si>
  <si>
    <t xml:space="preserve">MUNKFORS -SAGAR ("MFS") </t>
  </si>
  <si>
    <r>
      <t xml:space="preserve">Пилы </t>
    </r>
    <r>
      <rPr>
        <b/>
        <sz val="8"/>
        <rFont val="Arial"/>
        <family val="2"/>
      </rPr>
      <t xml:space="preserve">BAHCO </t>
    </r>
    <r>
      <rPr>
        <sz val="8"/>
        <rFont val="Arial"/>
        <family val="2"/>
      </rPr>
      <t>изготавливаются из ленты основы (конструкционная легированная сталь 45ХГМНФА) и приваренной к ней электронно-лучевой сваркой проволоки из быстрорежущей стали (М-2, М-42, Матрикс). Это обеспечивает оптимальное сочетание режущих свойств и прочности (нет хрупкости) БЛП. Используется технология и оборудование шведской компании «Сандвик».</t>
    </r>
  </si>
  <si>
    <t>ALLIGATOR</t>
  </si>
  <si>
    <t>ARNTZ</t>
  </si>
  <si>
    <t>LENOX Woodmaster B</t>
  </si>
  <si>
    <t>BAHCO                    Sandflex</t>
  </si>
  <si>
    <t>полотно 44-46 HRC, зуб-68 HRC, натяжение 160 -165 кгс/см2                         (16,0-16,5МПа)</t>
  </si>
  <si>
    <t>полотно 44-46 HRC, зуб-68 HRC, натяжение 160 -165 кгс/см2                          (16,0-16,5МПа)</t>
  </si>
  <si>
    <t>полотно 44-46 HRC, зуб-68 HRC натяжение 160 -165 кгс/см2                       (16,0-16,5МПа)</t>
  </si>
  <si>
    <r>
      <t xml:space="preserve">Биметаллическое полотно германской фирмы </t>
    </r>
    <r>
      <rPr>
        <b/>
        <sz val="12"/>
        <rFont val="Cambria"/>
        <family val="1"/>
      </rPr>
      <t xml:space="preserve">Arntz </t>
    </r>
    <r>
      <rPr>
        <sz val="9"/>
        <rFont val="Cambria"/>
        <family val="1"/>
      </rPr>
      <t>считается самым лучшим полотном, придуманным в деревообработке. Преимущества:Высокая износоустойчивость и твердость зуба  Долговечность и пластичность тела пилы  Температурная устойчивость</t>
    </r>
  </si>
  <si>
    <r>
      <t>Чашкорезный станок ЧБ - 240 (</t>
    </r>
    <r>
      <rPr>
        <sz val="11"/>
        <color indexed="8"/>
        <rFont val="Calibri"/>
        <family val="2"/>
      </rPr>
      <t>ø</t>
    </r>
    <r>
      <rPr>
        <sz val="11"/>
        <color indexed="8"/>
        <rFont val="Cambria"/>
        <family val="1"/>
      </rPr>
      <t xml:space="preserve"> 16-24)</t>
    </r>
  </si>
  <si>
    <t>РАМНЫЕ ТАРНЫЕ ПИЛЫ заказ, изготовление партия от 10 штук</t>
  </si>
  <si>
    <t>Простые пилы Ст.9ХФ без накладок</t>
  </si>
  <si>
    <t>Пилы оснащенные стеллитом, без накладок</t>
  </si>
  <si>
    <t>РАМНЫЕ ТАРНЫЕ ПИЛЫ (готовые к работе, стеллит, планки),  на складе</t>
  </si>
  <si>
    <t>Рамная пила 1250*180*2,5*26  9ХФ "Нижний Новгород"</t>
  </si>
  <si>
    <t>Тарная пила  660*80*1,3 С75 9ХФ "Нижний Новгород"</t>
  </si>
  <si>
    <t xml:space="preserve">  550*5,0/3,6*30 z 24+6 +8 отв10х150 (Барс) FABA  </t>
  </si>
  <si>
    <t>Наименование товара</t>
  </si>
  <si>
    <t>тип ленты</t>
  </si>
  <si>
    <t>размер ленты</t>
  </si>
  <si>
    <t>Вид</t>
  </si>
  <si>
    <t>Способ соединения</t>
  </si>
  <si>
    <t>Цена, руб с НДС</t>
  </si>
  <si>
    <t>Натяжители</t>
  </si>
  <si>
    <t>натяжное устройство H 23GS</t>
  </si>
  <si>
    <t>12-19</t>
  </si>
  <si>
    <t>замок пряжка</t>
  </si>
  <si>
    <t>Натяжное устройство Р 353 (с упором)</t>
  </si>
  <si>
    <t>Клещи</t>
  </si>
  <si>
    <t>Зажимное устройство Н34-12</t>
  </si>
  <si>
    <t>12-13</t>
  </si>
  <si>
    <t>мет.скоба</t>
  </si>
  <si>
    <t>Зажимное устройство Н34-16</t>
  </si>
  <si>
    <t>Зажимное устройство Н34-19</t>
  </si>
  <si>
    <t>Зажимное устройство Н36-12</t>
  </si>
  <si>
    <t>Зажимное устройство Н36-16</t>
  </si>
  <si>
    <t>Комбинированные устройства для стальных лент</t>
  </si>
  <si>
    <t>сталь</t>
  </si>
  <si>
    <t>15-20</t>
  </si>
  <si>
    <t>перфорация</t>
  </si>
  <si>
    <t>"Columbia st-ima 16G" ручная механческая стреппинг машина</t>
  </si>
  <si>
    <t>12, 16, 19</t>
  </si>
  <si>
    <t>Комбинированные устройства для полимерных лент</t>
  </si>
  <si>
    <t>Комбинированное устройство Н42-12</t>
  </si>
  <si>
    <t>Комбинированное устройство Н42-16</t>
  </si>
  <si>
    <t>15</t>
  </si>
  <si>
    <t>Комбинированное устройство РЕ 1024</t>
  </si>
  <si>
    <t>Степпинг машина ТР 202</t>
  </si>
  <si>
    <t>5-16</t>
  </si>
  <si>
    <t xml:space="preserve">термосвязка, </t>
  </si>
  <si>
    <t>ПП - полипропилен, ПЭТ - полиэтилентерефталатая</t>
  </si>
  <si>
    <t>цена за метр</t>
  </si>
  <si>
    <t>сварка</t>
  </si>
  <si>
    <t>длина</t>
  </si>
  <si>
    <t>м</t>
  </si>
  <si>
    <t>сумма</t>
  </si>
  <si>
    <t>руб м</t>
  </si>
  <si>
    <t>зубьев</t>
  </si>
  <si>
    <t>шов</t>
  </si>
  <si>
    <t>150х1,25</t>
  </si>
  <si>
    <t>180х1,47</t>
  </si>
  <si>
    <t>Uddeholm (Швеция)  руб/метр</t>
  </si>
  <si>
    <t>STAUDESTAHL (Германия) руб/метр</t>
  </si>
  <si>
    <t>Сервис широких пил</t>
  </si>
  <si>
    <t>Размер, ширина мм</t>
  </si>
  <si>
    <t>Вальцовка,руб/м</t>
  </si>
  <si>
    <t>Плющение+ формовка+ заточка, руб/зуб</t>
  </si>
  <si>
    <t>Заточка, руб/зуб</t>
  </si>
  <si>
    <t xml:space="preserve">Стеллитирование+заточка, </t>
  </si>
  <si>
    <t>руб/зуб</t>
  </si>
  <si>
    <t>Сварка трещин,</t>
  </si>
  <si>
    <r>
      <t xml:space="preserve">Широкие ленточные пилы по дереву (шаг </t>
    </r>
    <r>
      <rPr>
        <sz val="11"/>
        <color indexed="9"/>
        <rFont val="Calibri"/>
        <family val="2"/>
      </rPr>
      <t>22, 30, 35, 40, 45, 50)</t>
    </r>
  </si>
  <si>
    <t>Пример расчета</t>
  </si>
  <si>
    <t>руб/мм</t>
  </si>
  <si>
    <t xml:space="preserve">100*1,0*6240 шаг 40 </t>
  </si>
  <si>
    <t>Индикатор часового типа  для разводных станков</t>
  </si>
  <si>
    <t>Усы для Grinwood</t>
  </si>
  <si>
    <t>Разводомер универсальный  Kafer (Австрия)</t>
  </si>
  <si>
    <t xml:space="preserve">Разводомер для ленточных пил  Россия </t>
  </si>
  <si>
    <t>Разводное устройство  Grinwood РСП-50 на один зуб c регулировкой шага</t>
  </si>
  <si>
    <t>Наши пилы не тянутся!</t>
  </si>
  <si>
    <t xml:space="preserve">                     Для кромкообрезных станков с прямой заточкой</t>
  </si>
  <si>
    <t>“From Forest to Final Form”</t>
  </si>
  <si>
    <t>Цены на оборудование могут меняться в зависимости от курсов валют. Уточняйте, пожалуйста, цены у продавца.</t>
  </si>
  <si>
    <t>Модель</t>
  </si>
  <si>
    <t>Рубли РФ</t>
  </si>
  <si>
    <t>Розничная цена (с НДС)</t>
  </si>
  <si>
    <r>
      <t xml:space="preserve">Серия LT 15  </t>
    </r>
    <r>
      <rPr>
        <i/>
        <sz val="10"/>
        <rFont val="Arial"/>
        <family val="2"/>
      </rPr>
      <t>горизонтальные ленточнопильные станки</t>
    </r>
  </si>
  <si>
    <r>
      <t>LT15 базовый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станок с электродвигателем 11 кВт, на разборной станине (4 секции по 1,95м.), дл.распила 6,5м</t>
    </r>
  </si>
  <si>
    <r>
      <t>LT15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станок с электродвигателем 11 кВт, электроприводом вверх/вниз, на разборной станине (4 секции по 1,95м.), дл.распила 6,5м</t>
    </r>
  </si>
  <si>
    <r>
      <t xml:space="preserve">LT15 бензиновый </t>
    </r>
    <r>
      <rPr>
        <i/>
        <sz val="10"/>
        <rFont val="Arial"/>
        <family val="2"/>
      </rPr>
      <t>станок с электроприводом вверх/вниз, на разборной станине (4 секции по 1,95м.), дл.распила 6,5м, двигатель Kohler 18 л.с.</t>
    </r>
  </si>
  <si>
    <r>
      <t>Опции (</t>
    </r>
    <r>
      <rPr>
        <b/>
        <sz val="10"/>
        <color indexed="62"/>
        <rFont val="Arial"/>
        <family val="2"/>
      </rPr>
      <t>цена определена при заказе со станками LT15</t>
    </r>
    <r>
      <rPr>
        <b/>
        <sz val="10"/>
        <rFont val="Arial"/>
        <family val="2"/>
      </rPr>
      <t>):</t>
    </r>
  </si>
  <si>
    <t>-</t>
  </si>
  <si>
    <t>Электронная линейка</t>
  </si>
  <si>
    <t>26 000,00</t>
  </si>
  <si>
    <t>Коросниматель (только для LT15 с электродвигателем)</t>
  </si>
  <si>
    <t>35 000,00</t>
  </si>
  <si>
    <t>Багор для кантования бревна</t>
  </si>
  <si>
    <t xml:space="preserve"> 4 000,00</t>
  </si>
  <si>
    <r>
      <t xml:space="preserve">Серия LT 20  </t>
    </r>
    <r>
      <rPr>
        <i/>
        <sz val="10"/>
        <rFont val="Arial"/>
        <family val="2"/>
      </rPr>
      <t>горизонтальные ленточнопильные станки</t>
    </r>
  </si>
  <si>
    <r>
      <t xml:space="preserve">LT20B базовый </t>
    </r>
    <r>
      <rPr>
        <i/>
        <sz val="10"/>
        <rFont val="Arial"/>
        <family val="2"/>
      </rPr>
      <t>станок с электродвигателем 11 кВт, на разборной станине (3 секции по 2метра), дл.распила 6,8м</t>
    </r>
  </si>
  <si>
    <r>
      <t xml:space="preserve">LT20B </t>
    </r>
    <r>
      <rPr>
        <i/>
        <sz val="10"/>
        <rFont val="Arial"/>
        <family val="2"/>
      </rPr>
      <t>станок с электродвигателем 11 кВт + эл. линейка + коросниматель, на разборной станине (3 секции по 2метра), дл.распила 6,8м</t>
    </r>
  </si>
  <si>
    <r>
      <t>LT20B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дизельный</t>
    </r>
    <r>
      <rPr>
        <i/>
        <sz val="10"/>
        <rFont val="Arial"/>
        <family val="2"/>
      </rPr>
      <t xml:space="preserve"> станок с эл. линейкой, короснимателем, дл.распила 6,8м, двигатель Kubota 22л.с.</t>
    </r>
  </si>
  <si>
    <r>
      <t>Опции (</t>
    </r>
    <r>
      <rPr>
        <b/>
        <sz val="10"/>
        <color indexed="62"/>
        <rFont val="Arial"/>
        <family val="2"/>
      </rPr>
      <t>цена определена при заказе со станками LT20B</t>
    </r>
    <r>
      <rPr>
        <b/>
        <sz val="10"/>
        <rFont val="Arial"/>
        <family val="2"/>
      </rPr>
      <t>):</t>
    </r>
  </si>
  <si>
    <r>
      <t xml:space="preserve">Remote </t>
    </r>
    <r>
      <rPr>
        <i/>
        <sz val="10"/>
        <rFont val="Arial"/>
        <family val="2"/>
      </rPr>
      <t>Отдельно стоящий пульт управления</t>
    </r>
  </si>
  <si>
    <r>
      <t xml:space="preserve">LT20 </t>
    </r>
    <r>
      <rPr>
        <i/>
        <sz val="10"/>
        <rFont val="Arial"/>
        <family val="2"/>
      </rPr>
      <t>станок с гидравликой, электродвигатель 11 кВт + эл. линейка + коросниматель, цельная станина, дл.распила 6,5м</t>
    </r>
  </si>
  <si>
    <r>
      <t xml:space="preserve">LT20 мобильный </t>
    </r>
    <r>
      <rPr>
        <i/>
        <sz val="10"/>
        <rFont val="Arial"/>
        <family val="2"/>
      </rPr>
      <t>станок на колесной базе, с гидравликой, дизельный двигатель 22л.с. + эл. линейка + коросниматель, дл.распила 6м</t>
    </r>
  </si>
  <si>
    <r>
      <t xml:space="preserve">Серия LT 40  </t>
    </r>
    <r>
      <rPr>
        <i/>
        <sz val="10"/>
        <rFont val="Arial"/>
        <family val="2"/>
      </rPr>
      <t>горизонтальные ленточнопильные станки</t>
    </r>
  </si>
  <si>
    <r>
      <t xml:space="preserve">LT40 </t>
    </r>
    <r>
      <rPr>
        <i/>
        <sz val="10"/>
        <rFont val="Arial"/>
        <family val="2"/>
      </rPr>
      <t>станок с гидравликой, электродвигатель 15 кВт + эл. линейка + коросниматель, цельная станина, дл.распила 6,5м</t>
    </r>
  </si>
  <si>
    <r>
      <t xml:space="preserve">LT40 мобильный </t>
    </r>
    <r>
      <rPr>
        <i/>
        <sz val="10"/>
        <rFont val="Arial"/>
        <family val="2"/>
      </rPr>
      <t>станок на колесной базе, с гидравликой, дизельный двигатель 33л.с. + эл. линейка + коросниматель, дл.распила 6м</t>
    </r>
  </si>
  <si>
    <r>
      <t xml:space="preserve">Серия LT 70  </t>
    </r>
    <r>
      <rPr>
        <i/>
        <sz val="10"/>
        <rFont val="Arial"/>
        <family val="2"/>
      </rPr>
      <t>горизонтальные ленточнопильные станки</t>
    </r>
  </si>
  <si>
    <r>
      <t xml:space="preserve">LT70 </t>
    </r>
    <r>
      <rPr>
        <i/>
        <sz val="10"/>
        <rFont val="Arial"/>
        <family val="2"/>
      </rPr>
      <t>станок с гидравликой, электродвигатель 18,5 кВт + эл. линейка + коросниматель, цельная станина, дл.распила 6,5м</t>
    </r>
  </si>
  <si>
    <r>
      <t xml:space="preserve">LT70 мобильный </t>
    </r>
    <r>
      <rPr>
        <i/>
        <sz val="10"/>
        <rFont val="Arial"/>
        <family val="2"/>
      </rPr>
      <t>станок на колесной базе, с гидравликой, дизельный двигатель 42л.с. + эл. линейка + коросниматель, дл.распила 6м</t>
    </r>
  </si>
  <si>
    <r>
      <t>Промышленное оборудование Wood-Mizer</t>
    </r>
    <r>
      <rPr>
        <b/>
        <sz val="10"/>
        <rFont val="Arial"/>
        <family val="2"/>
      </rPr>
      <t xml:space="preserve">  </t>
    </r>
  </si>
  <si>
    <r>
      <t>LT70</t>
    </r>
    <r>
      <rPr>
        <i/>
        <sz val="9"/>
        <rFont val="Arial"/>
        <family val="2"/>
      </rPr>
      <t xml:space="preserve"> станок с гидравликой, Cистема сталкивания доски + Приемные столы, эл.двигатель 18,5 кВт + эл. линейка + Коросниматель</t>
    </r>
  </si>
  <si>
    <r>
      <t>LT70 Remote</t>
    </r>
    <r>
      <rPr>
        <i/>
        <sz val="9"/>
        <rFont val="Arial"/>
        <family val="2"/>
      </rPr>
      <t xml:space="preserve"> станок с гидравликой, Отдельно стоящий пульт управления + Cистема сталкивания доски + Приводной роллер для продольного перемещения бревна, эл.двигатель 18,5 кВт + эл. линейка + Коросниматель</t>
    </r>
  </si>
  <si>
    <r>
      <t xml:space="preserve">WM3500 </t>
    </r>
    <r>
      <rPr>
        <i/>
        <sz val="9"/>
        <rFont val="Arial"/>
        <family val="2"/>
      </rPr>
      <t>станок с SUPERгидравликой, Джойстиковая система манипулирования бревном + Система сталкивания доски, эл.двигатель 22 кВт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+ эл. линейка + Коросниматель</t>
    </r>
  </si>
  <si>
    <t>Система конвейеров к промышленному оборудованию</t>
  </si>
  <si>
    <t xml:space="preserve">- </t>
  </si>
  <si>
    <r>
      <t>Конвейер поштучной загрузки бревна</t>
    </r>
    <r>
      <rPr>
        <b/>
        <i/>
        <sz val="10"/>
        <rFont val="Arial"/>
        <family val="2"/>
      </rPr>
      <t xml:space="preserve"> (LD12)</t>
    </r>
  </si>
  <si>
    <r>
      <t xml:space="preserve">Приемный ленточный конвейер для доски </t>
    </r>
    <r>
      <rPr>
        <b/>
        <i/>
        <sz val="10"/>
        <rFont val="Arial"/>
        <family val="2"/>
      </rPr>
      <t>(IC1)</t>
    </r>
  </si>
  <si>
    <r>
      <t>Поперечный сортировочный стол</t>
    </r>
    <r>
      <rPr>
        <b/>
        <i/>
        <sz val="10"/>
        <rFont val="Arial"/>
        <family val="2"/>
      </rPr>
      <t xml:space="preserve"> (TD2)</t>
    </r>
  </si>
  <si>
    <t>Ленточные делители Wood-Mizer</t>
  </si>
  <si>
    <r>
      <t>HR110</t>
    </r>
    <r>
      <rPr>
        <i/>
        <sz val="10"/>
        <rFont val="Arial"/>
        <family val="2"/>
      </rPr>
      <t xml:space="preserve"> Делительный станок с ручным приводом головы вверх/вниз, электродвигатель 5,5 кВт</t>
    </r>
  </si>
  <si>
    <t>(столы подачи/приема приобретаются отдельно)</t>
  </si>
  <si>
    <r>
      <t>HR115</t>
    </r>
    <r>
      <rPr>
        <i/>
        <sz val="10"/>
        <rFont val="Arial"/>
        <family val="2"/>
      </rPr>
      <t xml:space="preserve"> Делительный станок с электроприводом головы вверх/вниз, электродвигатель 7,5 кВт</t>
    </r>
  </si>
  <si>
    <r>
      <t>Опции (</t>
    </r>
    <r>
      <rPr>
        <b/>
        <sz val="10"/>
        <color indexed="62"/>
        <rFont val="Arial"/>
        <family val="2"/>
      </rPr>
      <t>цена определена при заказе со станками HR110 и HR115</t>
    </r>
    <r>
      <rPr>
        <b/>
        <sz val="10"/>
        <rFont val="Arial"/>
        <family val="2"/>
      </rPr>
      <t>):</t>
    </r>
  </si>
  <si>
    <t>Стол подачи</t>
  </si>
  <si>
    <t>Стол приема</t>
  </si>
  <si>
    <t>Электронная линейка (только для HR115)</t>
  </si>
  <si>
    <r>
      <t xml:space="preserve">Электродвигатель мощностью 11 кВт </t>
    </r>
    <r>
      <rPr>
        <i/>
        <sz val="9.5"/>
        <rFont val="Arial"/>
        <family val="2"/>
      </rPr>
      <t>(только для HR115)</t>
    </r>
  </si>
  <si>
    <t>Кромкообрезной станок Wood-Mizer</t>
  </si>
  <si>
    <r>
      <t>EG300</t>
    </r>
    <r>
      <rPr>
        <i/>
        <sz val="10"/>
        <rFont val="Arial"/>
        <family val="2"/>
      </rPr>
      <t xml:space="preserve"> Кромкообрезной станок с электронной линейкой, электродвигатель 15 кВт, 2 пилы в комплекте</t>
    </r>
  </si>
  <si>
    <r>
      <t>Опции (</t>
    </r>
    <r>
      <rPr>
        <b/>
        <sz val="10"/>
        <color indexed="62"/>
        <rFont val="Arial"/>
        <family val="2"/>
      </rPr>
      <t>цена определена при заказе со станком EG300</t>
    </r>
    <r>
      <rPr>
        <b/>
        <sz val="10"/>
        <rFont val="Arial"/>
        <family val="2"/>
      </rPr>
      <t>):</t>
    </r>
  </si>
  <si>
    <t>Комплект из 5 пил</t>
  </si>
  <si>
    <t>33 000,00</t>
  </si>
  <si>
    <t>Лазерные указатели</t>
  </si>
  <si>
    <t>Электродвигатель мощностью 18,5 кВт</t>
  </si>
  <si>
    <t>Строгальные станки Wood-Mizer</t>
  </si>
  <si>
    <r>
      <t xml:space="preserve">MP100 </t>
    </r>
    <r>
      <rPr>
        <i/>
        <sz val="10"/>
        <rFont val="Arial"/>
        <family val="2"/>
      </rPr>
      <t>Строгальная приставка с ручным приводом головы вверх/вниз, электродвигатель 4 кВт, комплект прямых ножей, комплект прижимов-струбцин</t>
    </r>
  </si>
  <si>
    <r>
      <t xml:space="preserve">MP150 </t>
    </r>
    <r>
      <rPr>
        <i/>
        <sz val="10"/>
        <rFont val="Arial"/>
        <family val="2"/>
      </rPr>
      <t>Строгальная приставка с электроприводом головы вверх/вниз, эл. линейка, двигатель 4 кВт, комплект прямых ножей, комплект прижимов-струбцин</t>
    </r>
  </si>
  <si>
    <r>
      <t>Опции (</t>
    </r>
    <r>
      <rPr>
        <b/>
        <sz val="10"/>
        <color indexed="62"/>
        <rFont val="Arial"/>
        <family val="2"/>
      </rPr>
      <t>цена определена при заказе со станком MP100 или MP150):</t>
    </r>
  </si>
  <si>
    <t>Секция станины 1,95м с прижимом</t>
  </si>
  <si>
    <t>18 000,00</t>
  </si>
  <si>
    <t>Дополнительный прижим с пластиковой накладкой</t>
  </si>
  <si>
    <t>Прижим  «струбцина»</t>
  </si>
  <si>
    <t>5 000,00</t>
  </si>
  <si>
    <t>Комплект профильных ножей</t>
  </si>
  <si>
    <t xml:space="preserve">Электропривод подачи строгальной головы вперед/назад </t>
  </si>
  <si>
    <t>Оборудование для подготовки ленточных пил к работе</t>
  </si>
  <si>
    <r>
      <t>BMS200</t>
    </r>
    <r>
      <rPr>
        <i/>
        <sz val="10"/>
        <color indexed="17"/>
        <rFont val="Arial"/>
        <family val="2"/>
      </rPr>
      <t xml:space="preserve"> </t>
    </r>
    <r>
      <rPr>
        <i/>
        <sz val="10"/>
        <rFont val="Arial"/>
        <family val="2"/>
      </rPr>
      <t>Заточной станок</t>
    </r>
  </si>
  <si>
    <t>81 000,00</t>
  </si>
  <si>
    <r>
      <t>BMS250</t>
    </r>
    <r>
      <rPr>
        <b/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Заточной станок</t>
    </r>
  </si>
  <si>
    <r>
      <t xml:space="preserve">BMT100 </t>
    </r>
    <r>
      <rPr>
        <i/>
        <sz val="10"/>
        <rFont val="Arial"/>
        <family val="2"/>
      </rPr>
      <t>Разводной станок</t>
    </r>
  </si>
  <si>
    <r>
      <t xml:space="preserve">BMT250 </t>
    </r>
    <r>
      <rPr>
        <i/>
        <sz val="10"/>
        <rFont val="Arial"/>
        <family val="2"/>
      </rPr>
      <t>Разводной станок</t>
    </r>
  </si>
  <si>
    <t xml:space="preserve">Круг шлифовальный с боразоновым покрытием </t>
  </si>
  <si>
    <t>Данный прайс-лист содержит наиболее распространенные модели станков Wood-Mizer, специально подготовленные для Российского рынка деревообрабатывающего оборудования и имеют специальную цену от завода-изготовителя. Иная европейская комплектация оборудования и ее стоимость рассчитывается в индивидуальном порядке.</t>
  </si>
  <si>
    <r>
      <t xml:space="preserve">Wood-Mizer </t>
    </r>
    <r>
      <rPr>
        <vertAlign val="superscript"/>
        <sz val="16"/>
        <color indexed="53"/>
        <rFont val="Arial Black"/>
        <family val="2"/>
      </rPr>
      <t>®</t>
    </r>
  </si>
  <si>
    <t xml:space="preserve">                      Пилы дисковые   для МКС-1000</t>
  </si>
  <si>
    <t>Разводное устройство  Grinwood РС-50 на один зуб</t>
  </si>
  <si>
    <t>Разводное устройство  Grinwood "Велосипед" на два зуба c регулировкой шага</t>
  </si>
  <si>
    <t xml:space="preserve">СЗА-3   (заточное для дисковых пил до 600 мм)   "Алтай" с алмазным  кругом                                      </t>
  </si>
  <si>
    <t>Станок настольный для заточки дисковых пил до 600мм JMY8 (Китай) с алмазным  кругом</t>
  </si>
  <si>
    <t xml:space="preserve"> 400*4,4/3,2*50 z 24         LYNX</t>
  </si>
  <si>
    <t>"Железная Линия" - крепче стали!</t>
  </si>
  <si>
    <t>Биметаллические пилы для  ленточнопильных станков по металлу</t>
  </si>
  <si>
    <t>размерность</t>
  </si>
  <si>
    <t>производитель</t>
  </si>
  <si>
    <t>цена за метр                    с ндс</t>
  </si>
  <si>
    <t>13х0,65</t>
  </si>
  <si>
    <t>M42-13-0,65-18</t>
  </si>
  <si>
    <t>Wikus Biflex</t>
  </si>
  <si>
    <t>М42-13-0,65-10/14</t>
  </si>
  <si>
    <t>M42-13-0,65-8/12</t>
  </si>
  <si>
    <t>M42-13-0,65-6/10</t>
  </si>
  <si>
    <t>20х0,9</t>
  </si>
  <si>
    <t>Lenox Classic</t>
  </si>
  <si>
    <t>M42-20-0,9-8/12</t>
  </si>
  <si>
    <t>M42-20-0,9-5/8</t>
  </si>
  <si>
    <t>27х0,9</t>
  </si>
  <si>
    <t>M42-27-0,9-12/16</t>
  </si>
  <si>
    <t>M42-27-0,9-8/12</t>
  </si>
  <si>
    <t>M42-27-0,9-6/10</t>
  </si>
  <si>
    <t>M42-27-0,9-3/4</t>
  </si>
  <si>
    <t>M42-27-0,9-2/3</t>
  </si>
  <si>
    <t>34х1,1</t>
  </si>
  <si>
    <t xml:space="preserve">M42-34-1,1- 6/10 </t>
  </si>
  <si>
    <t>M42-34-1,1- 5/8</t>
  </si>
  <si>
    <t>M42-34-1,1-4/6</t>
  </si>
  <si>
    <t>M42-34-1,1-3/4</t>
  </si>
  <si>
    <t>M42-34-1,1-2/3</t>
  </si>
  <si>
    <t>27х0,9 для легированных сталей ("нержавейки")</t>
  </si>
  <si>
    <t>M51-27-0,9-5/8</t>
  </si>
  <si>
    <t>Wikus X3000, Lenox M51</t>
  </si>
  <si>
    <t>M51-27-0,9-3/4</t>
  </si>
  <si>
    <t>34х1,1 для легированных сталей ("нержавейки")</t>
  </si>
  <si>
    <t>M51-34-1,1-3/4</t>
  </si>
  <si>
    <t>M51-34-1,1-2/3</t>
  </si>
  <si>
    <t>Концентраты СОЖ</t>
  </si>
  <si>
    <t>за кг концентрата</t>
  </si>
  <si>
    <t>за банку</t>
  </si>
  <si>
    <t>Разводное устройство RWM на два зуба</t>
  </si>
  <si>
    <r>
      <t>E</t>
    </r>
    <r>
      <rPr>
        <sz val="12"/>
        <color indexed="8"/>
        <rFont val="Eras Bold ITC"/>
        <family val="2"/>
      </rPr>
      <t>URO</t>
    </r>
    <r>
      <rPr>
        <sz val="14"/>
        <color indexed="53"/>
        <rFont val="Eras Bold ITC"/>
        <family val="2"/>
      </rPr>
      <t>W</t>
    </r>
    <r>
      <rPr>
        <sz val="12"/>
        <color indexed="53"/>
        <rFont val="Eras Bold ITC"/>
        <family val="2"/>
      </rPr>
      <t>OOD</t>
    </r>
    <r>
      <rPr>
        <sz val="14"/>
        <color indexed="8"/>
        <rFont val="Eras Bold ITC"/>
        <family val="2"/>
      </rPr>
      <t xml:space="preserve"> </t>
    </r>
    <r>
      <rPr>
        <sz val="10"/>
        <color indexed="23"/>
        <rFont val="Eras Bold ITC"/>
        <family val="2"/>
      </rPr>
      <t>STRONG 51HrV4</t>
    </r>
    <r>
      <rPr>
        <sz val="10"/>
        <color indexed="8"/>
        <rFont val="Eras Bold ITC"/>
        <family val="2"/>
      </rPr>
      <t xml:space="preserve"> </t>
    </r>
    <r>
      <rPr>
        <b/>
        <sz val="10"/>
        <color indexed="23"/>
        <rFont val="Eras Bold ITC"/>
        <family val="2"/>
      </rPr>
      <t>белое</t>
    </r>
  </si>
  <si>
    <r>
      <t>E</t>
    </r>
    <r>
      <rPr>
        <sz val="12"/>
        <color indexed="8"/>
        <rFont val="Eras Bold ITC"/>
        <family val="2"/>
      </rPr>
      <t>URO</t>
    </r>
    <r>
      <rPr>
        <sz val="14"/>
        <color indexed="53"/>
        <rFont val="Eras Bold ITC"/>
        <family val="2"/>
      </rPr>
      <t>W</t>
    </r>
    <r>
      <rPr>
        <sz val="12"/>
        <color indexed="53"/>
        <rFont val="Eras Bold ITC"/>
        <family val="2"/>
      </rPr>
      <t>OOD</t>
    </r>
    <r>
      <rPr>
        <sz val="14"/>
        <color indexed="53"/>
        <rFont val="Eras Bold ITC"/>
        <family val="2"/>
      </rPr>
      <t xml:space="preserve"> </t>
    </r>
    <r>
      <rPr>
        <sz val="10"/>
        <color indexed="60"/>
        <rFont val="Eras Bold ITC"/>
        <family val="2"/>
      </rPr>
      <t xml:space="preserve">ORIGINAL  C-75 </t>
    </r>
    <r>
      <rPr>
        <b/>
        <sz val="10"/>
        <color indexed="60"/>
        <rFont val="Eras Bold ITC"/>
        <family val="2"/>
      </rPr>
      <t>золотистое</t>
    </r>
  </si>
  <si>
    <t>35х0,9</t>
  </si>
  <si>
    <t>35х1,07</t>
  </si>
  <si>
    <t>35х1,0</t>
  </si>
  <si>
    <t>38х1,14</t>
  </si>
  <si>
    <t>40х1,0</t>
  </si>
  <si>
    <t>8-950-410-00-10</t>
  </si>
  <si>
    <t>Стандартная сталь С75s                   профиль 10/30, шаг 22                              натяжение 145 -150 кгс/см2 (14,5-15МПа)</t>
  </si>
  <si>
    <r>
      <t xml:space="preserve">Полотно разработано Новосибирской компанией "Вебер Инжиниринг", совместно с Итальянскими металлургами " Metallurgia Pessina"  Выпускается ограниченной серией для лесопромышленных комплексов Восточной Сибири. За счет того, что фрезерование и закалка зуба производится на территории России, пилы на 30% дешевле аналогов от импортных производителей. Полотно отмаркировано лазерной гравировкой, что делает его легко узнаваемым. отличается точной разводкой и отсутствием "ложковатости". </t>
    </r>
    <r>
      <rPr>
        <b/>
        <sz val="9"/>
        <color indexed="10"/>
        <rFont val="Arial"/>
        <family val="2"/>
      </rPr>
      <t>Рекомендовано к использованию!!!</t>
    </r>
  </si>
  <si>
    <t>твердость основания 450-46HRC, зуба 66-68 HRC ,                         натяжение 165-170 кгс/см2 (16-17МПа)</t>
  </si>
  <si>
    <t>38х1,1</t>
  </si>
  <si>
    <t>50х1,1</t>
  </si>
  <si>
    <t>34х0,9</t>
  </si>
  <si>
    <t>34х1,07</t>
  </si>
  <si>
    <t xml:space="preserve">34х1,1 </t>
  </si>
  <si>
    <t xml:space="preserve">41х1,1 </t>
  </si>
  <si>
    <t xml:space="preserve">35х0,9                        </t>
  </si>
  <si>
    <t xml:space="preserve">35х1,1                         </t>
  </si>
  <si>
    <t xml:space="preserve">40х1,25                       </t>
  </si>
  <si>
    <t xml:space="preserve">35х1,0                                                  </t>
  </si>
  <si>
    <r>
      <rPr>
        <b/>
        <sz val="8"/>
        <rFont val="Arial"/>
        <family val="2"/>
      </rPr>
      <t xml:space="preserve">Уникальная легированная сталь </t>
    </r>
    <r>
      <rPr>
        <sz val="8"/>
        <rFont val="Arial"/>
        <family val="2"/>
      </rPr>
      <t>Зуб HRC 60-64 натяжение 150 -160 кгс/см2 (14,5-15МПа)</t>
    </r>
  </si>
  <si>
    <t>Базовая цена               руб./метр</t>
  </si>
  <si>
    <t>Пилы бывают "дешёвыми", "хорошими" и "самыми лучшими"                                   - Выберите СВОЮ пилу…</t>
  </si>
  <si>
    <r>
      <rPr>
        <b/>
        <sz val="10"/>
        <rFont val="Arial"/>
        <family val="2"/>
      </rPr>
      <t>Именно они изобрели ленточное пиление!                                                                                           профиль 10/30 –</t>
    </r>
    <r>
      <rPr>
        <sz val="10"/>
        <rFont val="Arial"/>
        <family val="2"/>
      </rPr>
      <t xml:space="preserve"> универсальный профиль зуба, для пиления как твердых, так и мягких пород;                                                                                </t>
    </r>
    <r>
      <rPr>
        <b/>
        <sz val="10"/>
        <rFont val="Arial"/>
        <family val="2"/>
      </rPr>
      <t>профиль 9/29</t>
    </r>
    <r>
      <rPr>
        <sz val="10"/>
        <rFont val="Arial"/>
        <family val="2"/>
      </rPr>
      <t xml:space="preserve"> - предназначен для распила твердой и мерзлой древесины</t>
    </r>
  </si>
  <si>
    <t>32х1,07</t>
  </si>
  <si>
    <t>50х1,07</t>
  </si>
  <si>
    <t>WOOD-MIZER Double Hard  белое</t>
  </si>
  <si>
    <t>WOOD-MIZER Silver Tip золотистое</t>
  </si>
  <si>
    <t>Ленточнопильные станки "STALEX"</t>
  </si>
  <si>
    <t>цена за шт             в у.е. $</t>
  </si>
  <si>
    <t>20х0,9х2085 мм.</t>
  </si>
  <si>
    <t>Stalex BS-170G с гидроразгрузкой, редукторный</t>
  </si>
  <si>
    <t xml:space="preserve"> Stalex BS-215G с гидроразгрузкой, редукторный</t>
  </si>
  <si>
    <t>20х0,9х2060 мм.</t>
  </si>
  <si>
    <t>27х0,9х2455 мм</t>
  </si>
  <si>
    <t xml:space="preserve"> Stalex BS-260G с гидроразгрузкой, редукторный</t>
  </si>
  <si>
    <t>27х0,9х2450 мм.</t>
  </si>
  <si>
    <t xml:space="preserve"> Stalex BS-280G с гидроразгрузкой, редукторный</t>
  </si>
  <si>
    <t>27х0,9х2825 мм</t>
  </si>
  <si>
    <t xml:space="preserve"> Stalex BS-315G с гидроразгрузкой, редукторный</t>
  </si>
  <si>
    <t>Stalex BS-912B с гидроразгрузкой, клиноремен.</t>
  </si>
  <si>
    <t>27х0,9х2655 мм.</t>
  </si>
  <si>
    <t>Stalex BS-912G с гидроразгрузкой, редукторный</t>
  </si>
  <si>
    <t>Stalex BS-460G полуавтомат с гидравликой</t>
  </si>
  <si>
    <t>27х0,9х3960 мм.</t>
  </si>
  <si>
    <t>размер пилы</t>
  </si>
  <si>
    <r>
      <rPr>
        <b/>
        <sz val="9"/>
        <rFont val="Cambria"/>
        <family val="1"/>
      </rPr>
      <t xml:space="preserve">Стандартная сталь С75s                 </t>
    </r>
    <r>
      <rPr>
        <sz val="9"/>
        <rFont val="Cambria"/>
        <family val="1"/>
      </rPr>
      <t xml:space="preserve">  профиль 10/30                               </t>
    </r>
    <r>
      <rPr>
        <b/>
        <sz val="9"/>
        <rFont val="Cambria"/>
        <family val="1"/>
      </rPr>
      <t xml:space="preserve">профиль 9/29  -  38*1,14 </t>
    </r>
    <r>
      <rPr>
        <sz val="9"/>
        <rFont val="Cambria"/>
        <family val="1"/>
      </rPr>
      <t xml:space="preserve">                               натяжение 145 -150 кгс/см2 (14,5-15МПа)</t>
    </r>
  </si>
  <si>
    <r>
      <rPr>
        <b/>
        <sz val="8"/>
        <rFont val="Arial"/>
        <family val="2"/>
      </rPr>
      <t xml:space="preserve">Легированное полотно                               сталь D6A                                                                 </t>
    </r>
    <r>
      <rPr>
        <sz val="8"/>
        <rFont val="Arial"/>
        <family val="2"/>
      </rPr>
      <t xml:space="preserve">профиль 10/30                                                                     </t>
    </r>
    <r>
      <rPr>
        <b/>
        <sz val="8"/>
        <rFont val="Arial"/>
        <family val="2"/>
      </rPr>
      <t xml:space="preserve">профиль 9/29  -  38*1,14 </t>
    </r>
    <r>
      <rPr>
        <sz val="8"/>
        <rFont val="Arial"/>
        <family val="2"/>
      </rPr>
      <t xml:space="preserve">                                                            натяжение 145 -150 кгс/см2 (14,5-15МПа)                             </t>
    </r>
  </si>
  <si>
    <t>Профильный заточной станок «Лента-Профи» с эльборовым кругом профиль WoodMizer 10/30, 9/29</t>
  </si>
  <si>
    <t>Ремонт выполняется после обследования инструмента и согласования с клиентом</t>
  </si>
  <si>
    <t>для станков   РМ-50 "Авангард" комплект 20 шт.стеллит, накладки</t>
  </si>
  <si>
    <t>685*1,4*26  Ст.9ХФ готовые к работе, стеллит , накладки</t>
  </si>
  <si>
    <t>350*50*3,6/2,5* z 20+4 LYNX (2850+посадка 75мм+2 шпонки 7х13)</t>
  </si>
  <si>
    <t>Д 350*75/7/13*20+4       S  НООК (2 шпонки 7х13)</t>
  </si>
  <si>
    <t>Д 300*50*3,2/2,2*18+4 FZ PILANA (2350 +посадка 75мм+2 шп 7х13)</t>
  </si>
  <si>
    <t>200 руб</t>
  </si>
  <si>
    <t>Опция Дебаркер (для очистки коры)</t>
  </si>
  <si>
    <t>Опция Узел механической подачи для ДПА и ПДПУ</t>
  </si>
  <si>
    <t>Гидравлика на Атлант - натяжитель</t>
  </si>
  <si>
    <t>Гайка шлицевая СКР</t>
  </si>
  <si>
    <t>Двигатель GX 630</t>
  </si>
  <si>
    <t>Колесо ходовое в сборе</t>
  </si>
  <si>
    <t>Кольцо стопорное 203</t>
  </si>
  <si>
    <t>Кольцо стопорное 204</t>
  </si>
  <si>
    <t>Комплект крепежа дисковой пилы</t>
  </si>
  <si>
    <t>Обойма ролика карбонитрированная 203</t>
  </si>
  <si>
    <t>Площадка домкрата</t>
  </si>
  <si>
    <t>Чаша домкрата</t>
  </si>
  <si>
    <t>Чистик направляющей</t>
  </si>
  <si>
    <t>Шланг бензобака Хонда</t>
  </si>
  <si>
    <t xml:space="preserve">Багор - кантователь металлический </t>
  </si>
  <si>
    <t xml:space="preserve">Накладная линейка ЛПА </t>
  </si>
  <si>
    <t>Накладная линейка ДПА</t>
  </si>
  <si>
    <t>Барашек ЛПА</t>
  </si>
  <si>
    <t xml:space="preserve">Домкрат винтовой с манометром на "Алтай" </t>
  </si>
  <si>
    <t xml:space="preserve">Зажим ролика   "Алтай" </t>
  </si>
  <si>
    <t>Груз ЛПА</t>
  </si>
  <si>
    <t>Палец (эксцентрик)Алтай</t>
  </si>
  <si>
    <t xml:space="preserve">Бак бензиновый </t>
  </si>
  <si>
    <t>Рамка бака</t>
  </si>
  <si>
    <t>Прижим бревна в сборе</t>
  </si>
  <si>
    <t>Рессора в комплекте</t>
  </si>
  <si>
    <t>Скребок пильного шкива (пластина)</t>
  </si>
  <si>
    <t>Ремень 715 привод головы верх низ</t>
  </si>
  <si>
    <t>Ролик в сборе Алтай с тавотницей</t>
  </si>
  <si>
    <t>Ролик опорный ведомый Тайга</t>
  </si>
  <si>
    <t>Двигатель GX 390</t>
  </si>
  <si>
    <t>Канистра СОЖ с крепежом и краном</t>
  </si>
  <si>
    <r>
      <t xml:space="preserve">  600*5,2/3,6*50 z </t>
    </r>
    <r>
      <rPr>
        <b/>
        <sz val="12"/>
        <rFont val="Cambria"/>
        <family val="1"/>
      </rPr>
      <t>28</t>
    </r>
    <r>
      <rPr>
        <sz val="12"/>
        <rFont val="Cambria"/>
        <family val="1"/>
      </rPr>
      <t xml:space="preserve">+6 +8 отв10х150 (Барс) FABA </t>
    </r>
  </si>
  <si>
    <t>Палец домкрата(Алтай)</t>
  </si>
  <si>
    <t>Дисковая Пилорама ПДПУ - 600</t>
  </si>
  <si>
    <t>Услуги</t>
  </si>
  <si>
    <t>Проточка профильной стороны шкива D 520  - 1 шт</t>
  </si>
  <si>
    <t>Проточка профильной стороны шкива D 600 - 1 шт</t>
  </si>
  <si>
    <t>Капитальный ремонт шкива-новая втулка + проточка</t>
  </si>
  <si>
    <t>Ремонт гидравлики "Атлант"</t>
  </si>
  <si>
    <t>Балансировка шкива</t>
  </si>
  <si>
    <t xml:space="preserve">Изготовление </t>
  </si>
  <si>
    <t>Ось ведущего (ведомого) шкива "Алтай"</t>
  </si>
  <si>
    <t>Ось ведущего (ведомого) шкива "Атлант"</t>
  </si>
  <si>
    <t xml:space="preserve">Ось ведущего шкива "Тайга" </t>
  </si>
  <si>
    <t>Колесо пильной каретки "Алтай"</t>
  </si>
  <si>
    <t xml:space="preserve">Шкив для пилы ведущий D 520 "Алтай" </t>
  </si>
  <si>
    <t xml:space="preserve">Шкив для пилы ведомый D 520 "Алтай" </t>
  </si>
  <si>
    <t xml:space="preserve">Шкив для пилы ведущий D 600 "Атлант" </t>
  </si>
  <si>
    <t xml:space="preserve">Шкив для пилы ведомый D 600 "Атлант" </t>
  </si>
  <si>
    <t>Разводное устройство  РУ-04/8 на два зуаб «ХИТ»</t>
  </si>
  <si>
    <t xml:space="preserve">M42-20-0,9-10/14   </t>
  </si>
  <si>
    <t>M42-20-0,9-4/6  (Н)</t>
  </si>
  <si>
    <t>M42-27-0,9-5/8 (N)</t>
  </si>
  <si>
    <t>M42-27-0,9-10/14 (N)</t>
  </si>
  <si>
    <t>M42-27-0,9-4/6 (H)</t>
  </si>
  <si>
    <r>
      <t>Легированное полотно 51CrV4</t>
    </r>
    <r>
      <rPr>
        <b/>
        <sz val="8"/>
        <rFont val="Arial"/>
        <family val="2"/>
      </rPr>
      <t xml:space="preserve">                                                      </t>
    </r>
    <r>
      <rPr>
        <sz val="8"/>
        <rFont val="Arial"/>
        <family val="2"/>
      </rPr>
      <t xml:space="preserve">профиль 10/30, шаг 22                                                                                                                                   натяжение 150 -160 кгс/см2 (14,5-15МПа)                             </t>
    </r>
  </si>
  <si>
    <t>Напайка зуба SANDVIK</t>
  </si>
  <si>
    <t>Ремни приводные в ассортименте</t>
  </si>
  <si>
    <t>Ремни приводные С-1500, С-1550 Optibelt (Румыния)</t>
  </si>
  <si>
    <t>Ремни приводные В-1800 Optibelt (Румыния)</t>
  </si>
  <si>
    <t>Ремонт оси ведущего (ведомого) шкива</t>
  </si>
  <si>
    <t>33х1,1</t>
  </si>
  <si>
    <t>40х1,1</t>
  </si>
  <si>
    <r>
      <t>E</t>
    </r>
    <r>
      <rPr>
        <sz val="9"/>
        <color indexed="8"/>
        <rFont val="Eras Bold ITC"/>
        <family val="2"/>
      </rPr>
      <t>URO</t>
    </r>
    <r>
      <rPr>
        <sz val="11"/>
        <color indexed="53"/>
        <rFont val="Eras Bold ITC"/>
        <family val="2"/>
      </rPr>
      <t xml:space="preserve">WOOD </t>
    </r>
    <r>
      <rPr>
        <sz val="11"/>
        <color indexed="8"/>
        <rFont val="Eras Bold ITC"/>
        <family val="2"/>
      </rPr>
      <t xml:space="preserve"> Black черные </t>
    </r>
    <r>
      <rPr>
        <sz val="9"/>
        <color indexed="8"/>
        <rFont val="Arial"/>
        <family val="2"/>
      </rPr>
      <t>(подкаленый зуб)                    61 Mn</t>
    </r>
  </si>
  <si>
    <t>8-953-259-44-45</t>
  </si>
  <si>
    <t>Ачинск: Южная Промзона 1 квартал стр 5 б</t>
  </si>
  <si>
    <t>8-902-910-00-05</t>
  </si>
  <si>
    <r>
      <rPr>
        <b/>
        <sz val="10"/>
        <rFont val="Arial"/>
        <family val="2"/>
      </rPr>
      <t>Красноярск: ул. Калинина 91</t>
    </r>
    <r>
      <rPr>
        <sz val="10"/>
        <rFont val="Arial"/>
        <family val="2"/>
      </rPr>
      <t xml:space="preserve"> оф. 0-9                                                                                                                                                                                   </t>
    </r>
  </si>
  <si>
    <t>Канск: ул. Залесная, 2</t>
  </si>
  <si>
    <t>Лесосибирск: ул. Енисейская, 23А</t>
  </si>
  <si>
    <t>Абакан: ул. Таштыпская, 04</t>
  </si>
  <si>
    <t>Кызыл: ул. Комсомольская 97</t>
  </si>
  <si>
    <t xml:space="preserve">(391) 263-26-22, 294-78-66   WWW.LENTAKR.RU    8-908-212-02-39  lenta.kr@mail.ru    </t>
  </si>
  <si>
    <t>5 руб / зуб</t>
  </si>
  <si>
    <t>300-400 руб.</t>
  </si>
  <si>
    <t>Ваш менеджер Поспеловский Илья  8-908-209-33-33, iron_line@lentakr.ru</t>
  </si>
  <si>
    <t xml:space="preserve">ООО «Вуд-Майзер Индастриес», Сайт компании: www.woodmizer.ru;  дилер в Красноярске: ООО «Ленточка», Калинина, 91 -  менеджер:  8-902-924-62-36                                 </t>
  </si>
  <si>
    <t xml:space="preserve">Сэндвич ABRASIVE 150х4/2х32 </t>
  </si>
  <si>
    <t>Инструмент упаковочный М4К10</t>
  </si>
  <si>
    <t>BAHCO  из легированной стали 45ХГНМФА (D6A). Твердость режущей части 48-50 HRC</t>
  </si>
  <si>
    <t>Станок брусующий СИЛ 750 (750 м)</t>
  </si>
  <si>
    <t xml:space="preserve">1) Выберите по размерам Вашу пилу.       В  стоимость размера включён сварной шов                                                                                                           2) Узнайте цену Вашей пилы, и позвоните: 2407-800, заказ принят! </t>
  </si>
  <si>
    <t xml:space="preserve">Многопильный станок (дисковый) СДМ-160      </t>
  </si>
  <si>
    <t>336 руб/ л,  20 руб евроведро</t>
  </si>
  <si>
    <t>400*50*2,8/4,1*72</t>
  </si>
  <si>
    <t>400*50*3,0/4,4*24+4</t>
  </si>
  <si>
    <t>450*50*2,8/4,3*72</t>
  </si>
  <si>
    <t>450*50*3,2/4,6*24+6</t>
  </si>
  <si>
    <t>500*50*3,2/4,8*24+6</t>
  </si>
  <si>
    <t>500*50*3,4/5,0*18+6</t>
  </si>
  <si>
    <t>550*30*3,6/5,4*24+6</t>
  </si>
  <si>
    <t>550*50*3,6/5,4*18+6</t>
  </si>
  <si>
    <t>550*50*3,6/5,4*24+6</t>
  </si>
  <si>
    <t>550*80*3,6/5,0*24+6</t>
  </si>
  <si>
    <t>560*50*3,6/5,0*24+6</t>
  </si>
  <si>
    <t>600*50*4,0/5,8*18+6</t>
  </si>
  <si>
    <t>630*50*4,0/5,5*28+6</t>
  </si>
  <si>
    <t>Дисковые пилы ТТН</t>
  </si>
  <si>
    <t>Полотно ленточное пищевое 20*0,7  TPI 4 углерод светлое MFS</t>
  </si>
  <si>
    <t>Полотно ленточное пищевое 16*0,7  TPI 4 углерод светлое MFS</t>
  </si>
  <si>
    <t>Полотно ленточное пищевое 16*0,5   TPI 4  углерод светлое Banso</t>
  </si>
  <si>
    <t>Полотно ленточное пищевое 20*0,5   TPI 4  углерод светлое Banso</t>
  </si>
  <si>
    <t xml:space="preserve">Ленточная Пилорама Алтай - 3 (700 У)                                         </t>
  </si>
  <si>
    <t xml:space="preserve">                                                                                                                     </t>
  </si>
  <si>
    <t>Заточка плоских ножей (до 700 мм) за см</t>
  </si>
  <si>
    <t>TTH 315*50*2,4/3,5*24</t>
  </si>
  <si>
    <t>TTH 400*50*2,8/4,0*24</t>
  </si>
  <si>
    <t>TTH 500*50*3,2/4,6*24</t>
  </si>
  <si>
    <t>TTH 450*50*2,8/4,1*24</t>
  </si>
  <si>
    <t>TTH 355*50*2,8/4,0*24</t>
  </si>
  <si>
    <t>800-900 руб.</t>
  </si>
  <si>
    <t xml:space="preserve">ВНИМАНИЕ !  Цена на пилы FABA действительна при курсе ЦБ за 1 EUR не более 65 руб. </t>
  </si>
  <si>
    <t xml:space="preserve">  350*50*2,8/4,2*20+4     TTH</t>
  </si>
  <si>
    <t xml:space="preserve">  400*50*3,0/4,4*24+4     TTH</t>
  </si>
  <si>
    <t xml:space="preserve">  450*50*3,2/4,6*24+6     TTH</t>
  </si>
  <si>
    <t xml:space="preserve">  500*50*3,2/4,8*24+6     TTH</t>
  </si>
  <si>
    <t xml:space="preserve">  500*50*3,4/5,0*18+6     TTH</t>
  </si>
  <si>
    <t xml:space="preserve">  550*30*3,6/5,4*24+6     TTH</t>
  </si>
  <si>
    <t xml:space="preserve">  550*50*3,6/5,4*18+6     TTH</t>
  </si>
  <si>
    <t xml:space="preserve">  550*50*3,6/5,4*24+6     TTH</t>
  </si>
  <si>
    <t xml:space="preserve">  560*50*3,6/5,0*24+6     TTH</t>
  </si>
  <si>
    <t xml:space="preserve">  600*50*3,6/5,4*24+6     TTH</t>
  </si>
  <si>
    <t xml:space="preserve">  600*50*4,0/5,8*18+6     TTH</t>
  </si>
  <si>
    <t xml:space="preserve">  400*50*4,0/2,7*24+6  FABA</t>
  </si>
  <si>
    <t xml:space="preserve">  500*50*4,5/3,1*24+6  FABA</t>
  </si>
  <si>
    <t xml:space="preserve">  500*50*4,5/3,1*18+6   FABA</t>
  </si>
  <si>
    <t xml:space="preserve">  550*50*5,0/3,6*18+6   FABA</t>
  </si>
  <si>
    <t xml:space="preserve">  600*50*5,2/3,6*28+6   FABA</t>
  </si>
  <si>
    <t>Гидравлика на Атлант-шток</t>
  </si>
  <si>
    <t>от 200 р.</t>
  </si>
  <si>
    <t xml:space="preserve">Палец эксентрик удлиненный  </t>
  </si>
  <si>
    <t xml:space="preserve">   Подшипники (201,202,203,204)</t>
  </si>
  <si>
    <t>Подшипники в шкивы (32207,32208,32209) Россия</t>
  </si>
  <si>
    <t>от 350 р</t>
  </si>
  <si>
    <t xml:space="preserve"> 1200 р</t>
  </si>
  <si>
    <t>Подшипники в шкивы SKF (Германия)</t>
  </si>
  <si>
    <t>Ролики карбонитрированные 203, 204</t>
  </si>
  <si>
    <t>35х0,9/1,0</t>
  </si>
  <si>
    <r>
      <t xml:space="preserve">Легированное полотно </t>
    </r>
    <r>
      <rPr>
        <b/>
        <sz val="8"/>
        <rFont val="Arial"/>
        <family val="2"/>
      </rPr>
      <t xml:space="preserve">51CrV4 </t>
    </r>
    <r>
      <rPr>
        <sz val="8"/>
        <rFont val="Arial"/>
        <family val="2"/>
      </rPr>
      <t xml:space="preserve">                                                     профиль 10/30, шаг 22                                                                                                                                   натяжение 150 -160 кгс</t>
    </r>
  </si>
  <si>
    <r>
      <t xml:space="preserve">Стандартная сталь </t>
    </r>
    <r>
      <rPr>
        <b/>
        <sz val="8"/>
        <rFont val="Arial"/>
        <family val="2"/>
      </rPr>
      <t>С75s</t>
    </r>
    <r>
      <rPr>
        <sz val="8"/>
        <rFont val="Arial"/>
        <family val="2"/>
      </rPr>
      <t xml:space="preserve">                   профиль 10/30                                                          натяжение 145 -150 кгс/см2</t>
    </r>
  </si>
  <si>
    <r>
      <t xml:space="preserve">Сталь </t>
    </r>
    <r>
      <rPr>
        <b/>
        <sz val="8"/>
        <rFont val="Arial"/>
        <family val="2"/>
      </rPr>
      <t xml:space="preserve">С 75, </t>
    </r>
    <r>
      <rPr>
        <sz val="8"/>
        <rFont val="Arial"/>
        <family val="2"/>
      </rPr>
      <t>Flex (Синяя)</t>
    </r>
  </si>
  <si>
    <t>Ленточная Пилорама Алтай - 3 (700 Хонда)/Лифан</t>
  </si>
  <si>
    <t xml:space="preserve">Ленточная Пилорама Алтай - 3 (900) ДВС Хонда 13л.с /Лифан              </t>
  </si>
  <si>
    <t xml:space="preserve">Ленточная Пилорама Алтай - 3 (900) ДВС Хонда 20л.с /Лифан       </t>
  </si>
  <si>
    <t>Дисковая Пилорама ПДПУ - 550 ДВС Хонда 20л.с./Лифан</t>
  </si>
  <si>
    <t>405 000р. (440 000)р.</t>
  </si>
  <si>
    <t>от 400 000р.</t>
  </si>
  <si>
    <t>от 50000р.</t>
  </si>
  <si>
    <t>13 000р.</t>
  </si>
  <si>
    <t>2 000р.</t>
  </si>
  <si>
    <t>16 000р.</t>
  </si>
  <si>
    <t>8 500р.</t>
  </si>
  <si>
    <t xml:space="preserve">      от 50р.</t>
  </si>
  <si>
    <t>от 3000р.</t>
  </si>
  <si>
    <r>
      <rPr>
        <i/>
        <sz val="28"/>
        <rFont val="Monotype Corsiva"/>
        <family val="4"/>
      </rPr>
      <t xml:space="preserve">ООО «Ленточка»    </t>
    </r>
    <r>
      <rPr>
        <i/>
        <sz val="22"/>
        <rFont val="Monotype Corsiva"/>
        <family val="4"/>
      </rPr>
      <t xml:space="preserve">                               </t>
    </r>
    <r>
      <rPr>
        <i/>
        <sz val="11"/>
        <rFont val="Monotype Corsiva"/>
        <family val="4"/>
      </rPr>
      <t xml:space="preserve">РОССИЯ, 660061  г.Красноярск, ул. Калинина 91                                                               т\ф (391) 263-26-22, 8-908-212-02-39                                                                                                 филиалы Канск, Абакан, Лесосибирск, Кызыл, Ачинск                                                                                                                                                                                                   </t>
    </r>
  </si>
  <si>
    <t>Ваш менеджер Смагин Данил  8-908-212-02-39, danilsmagin@mail.ru</t>
  </si>
  <si>
    <t xml:space="preserve">Ваш менеджер: Смагин Данил Сергеевич; 8-908-212-02-39,                                    danilsmagin@mail.ru, WWW.LENTAKR.RU </t>
  </si>
  <si>
    <r>
      <rPr>
        <i/>
        <sz val="28"/>
        <rFont val="Monotype Corsiva"/>
        <family val="4"/>
      </rPr>
      <t xml:space="preserve">ООО «Ленточка»    </t>
    </r>
    <r>
      <rPr>
        <i/>
        <sz val="22"/>
        <rFont val="Monotype Corsiva"/>
        <family val="4"/>
      </rPr>
      <t xml:space="preserve">                                      </t>
    </r>
    <r>
      <rPr>
        <i/>
        <sz val="11"/>
        <rFont val="Monotype Corsiva"/>
        <family val="4"/>
      </rPr>
      <t xml:space="preserve">РОССИЯ, 660061  г.Красноярск, ул. Калинина 91                                                                               т\ф (391) 263-26-22, 8-908-212-02-39                                                                                                 филиалы Канск, Абакан, Лесосибирск                                                                                                                                                                                                   </t>
    </r>
  </si>
  <si>
    <t>222000р./187000р.</t>
  </si>
  <si>
    <t>242000р./205000р.</t>
  </si>
  <si>
    <t>305000р./222000р.</t>
  </si>
  <si>
    <t>350000р./290000р.</t>
  </si>
  <si>
    <t>135000/100000</t>
  </si>
  <si>
    <t>Кромкообрезной станок СКР - 1 ДВС Хонда 13л.с./Лифан</t>
  </si>
  <si>
    <t>435 000р.-470 000р.</t>
  </si>
  <si>
    <t xml:space="preserve">  630*50*4,0/5,5*24+6     TTH</t>
  </si>
  <si>
    <t>ТТН 300*75*16*16*4,0/2,8*18+4 S (2 шпонки 7х13)</t>
  </si>
  <si>
    <t xml:space="preserve">TTH 500х50х2,8/4,2 z72 </t>
  </si>
  <si>
    <t xml:space="preserve">TTH 450х50х2,8/4,3 z72 </t>
  </si>
  <si>
    <t xml:space="preserve">TTH 400х50х2,8/4,1 z72 </t>
  </si>
  <si>
    <t>Рамная пила 1250*180*2,5*26  С75 (Германия)</t>
  </si>
  <si>
    <t xml:space="preserve">Тарная пила 660*80*1,4  С75 </t>
  </si>
  <si>
    <t>по запросу</t>
  </si>
  <si>
    <t>700$</t>
  </si>
  <si>
    <t>BAHCO</t>
  </si>
  <si>
    <t xml:space="preserve">  300*50*2,8/4,0*18+2     TTH</t>
  </si>
  <si>
    <t xml:space="preserve">  350*50*2,6/3,9*24+4  FABA</t>
  </si>
  <si>
    <t xml:space="preserve">  450*50*4,5/3,1*18+6  FABA</t>
  </si>
  <si>
    <t>60-100 руб / зуб</t>
  </si>
  <si>
    <t>от 90 руб / зуб</t>
  </si>
  <si>
    <t>Ремонт тарной, рамной пилы, заточка</t>
  </si>
  <si>
    <t>950, 120</t>
  </si>
  <si>
    <t>Минимальный заказ - 1 бухта. Вес бухт может варьироваться от 25 кг до 65кг. Стоимость складывается из расчета 78 рублей/кг.</t>
  </si>
  <si>
    <t>Концентрат ЭПМ-1Ш -4,5кг/5л пэт эвробанка гель 5л на 110л воды( резка шлифование штамповка)</t>
  </si>
  <si>
    <t>Ваш менеджер Селиванов Артём  8-950-420-00-20, selivanovpro@mail.ru</t>
  </si>
  <si>
    <r>
      <t xml:space="preserve">ЖЕЛЕЗНАЯ ЛИНИЯ </t>
    </r>
    <r>
      <rPr>
        <sz val="12"/>
        <rFont val="Times New Roman"/>
        <family val="1"/>
      </rPr>
      <t>Россия, г.Красноярск, Калинина 91,                              8-950-420-00-20, selivanovpro@mail.ru    www.lentakr.ru</t>
    </r>
  </si>
  <si>
    <t xml:space="preserve">КАЛЕНЫЙ ЗУБ                                                                                                             </t>
  </si>
  <si>
    <r>
      <rPr>
        <i/>
        <sz val="28"/>
        <rFont val="Monotype Corsiva"/>
        <family val="4"/>
      </rPr>
      <t xml:space="preserve">ООО «Ленточка»    </t>
    </r>
    <r>
      <rPr>
        <i/>
        <sz val="22"/>
        <rFont val="Monotype Corsiva"/>
        <family val="4"/>
      </rPr>
      <t xml:space="preserve">                               </t>
    </r>
    <r>
      <rPr>
        <i/>
        <sz val="11"/>
        <rFont val="Monotype Corsiva"/>
        <family val="4"/>
      </rPr>
      <t xml:space="preserve">РОССИЯ, 660061  г.Красноярск, ул. Калинина 91                                                                           т\ф (391) 263-26-22, 294-62-36                                                                                                    филиалы Канск, Абакан, Лесосибирск, Кызыл, Ачинск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</si>
</sst>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;[Red]\-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0[$р.-419]_-;\-* #,##0.00[$р.-419]_-;_-* &quot;-&quot;??[$р.-419]_-;_-@_-"/>
    <numFmt numFmtId="196" formatCode="0.0000"/>
    <numFmt numFmtId="197" formatCode="[$-FC19]d\ mmmm\ yyyy\ &quot;г.&quot;"/>
    <numFmt numFmtId="198" formatCode="[$-419]mmmm;@"/>
    <numFmt numFmtId="199" formatCode="[$-419]d\-mmm\-yyyy;@"/>
    <numFmt numFmtId="200" formatCode="[$-FC19]dd\ mmmm\ yyyy\ \г\.;@"/>
    <numFmt numFmtId="201" formatCode="0.00000"/>
    <numFmt numFmtId="202" formatCode="#,##0.00;[Red]#,##0.00"/>
    <numFmt numFmtId="203" formatCode="#,##0.0;[Red]#,##0.0"/>
    <numFmt numFmtId="204" formatCode="#,##0;[Red]#,##0"/>
    <numFmt numFmtId="205" formatCode="[$-F800]dddd\,\ mmmm\ dd\,\ yyyy"/>
    <numFmt numFmtId="206" formatCode="[$-419]d\ mmm\ yy;@"/>
    <numFmt numFmtId="207" formatCode="[$-419]mmmm\ yyyy;@"/>
    <numFmt numFmtId="208" formatCode="_-* #,##0.000[$р.-419]_-;\-* #,##0.000[$р.-419]_-;_-* &quot;-&quot;???[$р.-419]_-;_-@_-"/>
    <numFmt numFmtId="209" formatCode="_-* #,##0.0000[$р.-419]_-;\-* #,##0.0000[$р.-419]_-;_-* &quot;-&quot;???[$р.-419]_-;_-@_-"/>
    <numFmt numFmtId="210" formatCode="_-* #,##0.00[$р.-419]_-;\-* #,##0.00[$р.-419]_-;_-* &quot;-&quot;???[$р.-419]_-;_-@_-"/>
    <numFmt numFmtId="211" formatCode="_-* #,##0.0[$р.-419]_-;\-* #,##0.0[$р.-419]_-;_-* &quot;-&quot;???[$р.-419]_-;_-@_-"/>
    <numFmt numFmtId="212" formatCode="_-* #,##0[$р.-419]_-;\-* #,##0[$р.-419]_-;_-* &quot;-&quot;???[$р.-419]_-;_-@_-"/>
    <numFmt numFmtId="213" formatCode="#,##0.00&quot; руб.&quot;"/>
    <numFmt numFmtId="214" formatCode="0.00&quot; руб.&quot;"/>
    <numFmt numFmtId="215" formatCode="#,##0&quot;р.&quot;"/>
  </numFmts>
  <fonts count="1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22"/>
      <name val="Monotype Corsiva"/>
      <family val="4"/>
    </font>
    <font>
      <i/>
      <sz val="11"/>
      <name val="Monotype Corsiva"/>
      <family val="4"/>
    </font>
    <font>
      <i/>
      <sz val="28"/>
      <name val="Monotype Corsiva"/>
      <family val="4"/>
    </font>
    <font>
      <b/>
      <sz val="12"/>
      <name val="Cambria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9"/>
      <name val="Arial"/>
      <family val="2"/>
    </font>
    <font>
      <b/>
      <sz val="10"/>
      <name val="Cambria"/>
      <family val="1"/>
    </font>
    <font>
      <b/>
      <i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name val="Arial"/>
      <family val="2"/>
    </font>
    <font>
      <sz val="10"/>
      <name val="Times New Roman"/>
      <family val="1"/>
    </font>
    <font>
      <sz val="2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.5"/>
      <name val="Arial"/>
      <family val="2"/>
    </font>
    <font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vertAlign val="superscript"/>
      <sz val="16"/>
      <color indexed="53"/>
      <name val="Arial Black"/>
      <family val="2"/>
    </font>
    <font>
      <b/>
      <sz val="11"/>
      <name val="Arial"/>
      <family val="2"/>
    </font>
    <font>
      <i/>
      <sz val="26"/>
      <name val="Times New Roman"/>
      <family val="1"/>
    </font>
    <font>
      <b/>
      <sz val="9"/>
      <color indexed="10"/>
      <name val="Arial"/>
      <family val="2"/>
    </font>
    <font>
      <sz val="14"/>
      <color indexed="8"/>
      <name val="Eras Bold ITC"/>
      <family val="2"/>
    </font>
    <font>
      <sz val="14"/>
      <color indexed="53"/>
      <name val="Eras Bold ITC"/>
      <family val="2"/>
    </font>
    <font>
      <sz val="10"/>
      <color indexed="8"/>
      <name val="Eras Bold ITC"/>
      <family val="2"/>
    </font>
    <font>
      <sz val="12"/>
      <color indexed="8"/>
      <name val="Eras Bold ITC"/>
      <family val="2"/>
    </font>
    <font>
      <sz val="12"/>
      <color indexed="53"/>
      <name val="Eras Bold ITC"/>
      <family val="2"/>
    </font>
    <font>
      <sz val="10"/>
      <color indexed="60"/>
      <name val="Eras Bold ITC"/>
      <family val="2"/>
    </font>
    <font>
      <sz val="10"/>
      <color indexed="23"/>
      <name val="Eras Bold ITC"/>
      <family val="2"/>
    </font>
    <font>
      <b/>
      <sz val="10"/>
      <color indexed="23"/>
      <name val="Eras Bold ITC"/>
      <family val="2"/>
    </font>
    <font>
      <b/>
      <sz val="10"/>
      <color indexed="60"/>
      <name val="Eras Bold ITC"/>
      <family val="2"/>
    </font>
    <font>
      <sz val="12"/>
      <name val="Cambria"/>
      <family val="1"/>
    </font>
    <font>
      <sz val="9"/>
      <color indexed="8"/>
      <name val="Eras Bold ITC"/>
      <family val="2"/>
    </font>
    <font>
      <sz val="11"/>
      <color indexed="8"/>
      <name val="Eras Bold ITC"/>
      <family val="2"/>
    </font>
    <font>
      <sz val="11"/>
      <color indexed="53"/>
      <name val="Eras Bold ITC"/>
      <family val="2"/>
    </font>
    <font>
      <sz val="9"/>
      <color indexed="8"/>
      <name val="Arial"/>
      <family val="2"/>
    </font>
    <font>
      <sz val="10"/>
      <name val="Cambria"/>
      <family val="1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2"/>
      <name val="Calibri"/>
      <family val="2"/>
    </font>
    <font>
      <sz val="12"/>
      <color indexed="8"/>
      <name val="Cambria"/>
      <family val="1"/>
    </font>
    <font>
      <b/>
      <sz val="10"/>
      <color indexed="8"/>
      <name val="Arial"/>
      <family val="2"/>
    </font>
    <font>
      <b/>
      <sz val="14"/>
      <name val="Cambria"/>
      <family val="1"/>
    </font>
    <font>
      <b/>
      <sz val="12"/>
      <color indexed="60"/>
      <name val="Arial"/>
      <family val="2"/>
    </font>
    <font>
      <sz val="10"/>
      <name val="Calibri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23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b/>
      <sz val="11"/>
      <name val="Cambria"/>
      <family val="1"/>
    </font>
    <font>
      <b/>
      <sz val="14"/>
      <color indexed="9"/>
      <name val="Cambria"/>
      <family val="1"/>
    </font>
    <font>
      <sz val="12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Calibri"/>
      <family val="2"/>
    </font>
    <font>
      <u val="single"/>
      <sz val="11"/>
      <color indexed="8"/>
      <name val="Cambria"/>
      <family val="1"/>
    </font>
    <font>
      <b/>
      <i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Cambria"/>
      <family val="1"/>
    </font>
    <font>
      <sz val="10"/>
      <color theme="0"/>
      <name val="Arial"/>
      <family val="2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theme="1"/>
      <name val="Cambria"/>
      <family val="1"/>
    </font>
    <font>
      <sz val="11"/>
      <color theme="1"/>
      <name val="Arial"/>
      <family val="2"/>
    </font>
    <font>
      <sz val="11"/>
      <color rgb="FF000000"/>
      <name val="Eras Bold ITC"/>
      <family val="2"/>
    </font>
    <font>
      <sz val="14"/>
      <color rgb="FF000000"/>
      <name val="Eras Bold ITC"/>
      <family val="2"/>
    </font>
    <font>
      <b/>
      <sz val="12"/>
      <color theme="3" tint="-0.24997000396251678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9" tint="-0.4999699890613556"/>
      <name val="Arial"/>
      <family val="2"/>
    </font>
    <font>
      <b/>
      <sz val="12"/>
      <color theme="1"/>
      <name val="Cambria"/>
      <family val="1"/>
    </font>
    <font>
      <b/>
      <sz val="14"/>
      <color theme="0"/>
      <name val="Cambria"/>
      <family val="1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Calibri"/>
      <family val="2"/>
    </font>
    <font>
      <u val="single"/>
      <sz val="11"/>
      <color theme="1"/>
      <name val="Cambria"/>
      <family val="1"/>
    </font>
    <font>
      <b/>
      <i/>
      <sz val="16"/>
      <color rgb="FFE36C0A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08" fillId="30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9" fillId="33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/>
    </xf>
    <xf numFmtId="0" fontId="113" fillId="0" borderId="0" xfId="0" applyFont="1" applyAlignment="1">
      <alignment/>
    </xf>
    <xf numFmtId="0" fontId="3" fillId="34" borderId="12" xfId="0" applyFont="1" applyFill="1" applyBorder="1" applyAlignment="1">
      <alignment vertical="top" wrapText="1"/>
    </xf>
    <xf numFmtId="0" fontId="114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top" wrapText="1"/>
    </xf>
    <xf numFmtId="2" fontId="17" fillId="35" borderId="10" xfId="0" applyNumberFormat="1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top" wrapText="1"/>
    </xf>
    <xf numFmtId="2" fontId="17" fillId="35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02" fontId="0" fillId="0" borderId="0" xfId="0" applyNumberFormat="1" applyFill="1" applyBorder="1" applyAlignment="1">
      <alignment/>
    </xf>
    <xf numFmtId="0" fontId="18" fillId="33" borderId="10" xfId="0" applyFont="1" applyFill="1" applyBorder="1" applyAlignment="1">
      <alignment horizontal="justify" vertical="top" wrapText="1"/>
    </xf>
    <xf numFmtId="204" fontId="17" fillId="0" borderId="10" xfId="0" applyNumberFormat="1" applyFont="1" applyBorder="1" applyAlignment="1">
      <alignment horizontal="center" vertical="top" wrapText="1"/>
    </xf>
    <xf numFmtId="204" fontId="17" fillId="35" borderId="10" xfId="0" applyNumberFormat="1" applyFont="1" applyFill="1" applyBorder="1" applyAlignment="1">
      <alignment horizontal="center" vertical="center" wrapText="1"/>
    </xf>
    <xf numFmtId="204" fontId="0" fillId="0" borderId="10" xfId="0" applyNumberFormat="1" applyBorder="1" applyAlignment="1">
      <alignment/>
    </xf>
    <xf numFmtId="204" fontId="0" fillId="0" borderId="10" xfId="0" applyNumberFormat="1" applyFont="1" applyBorder="1" applyAlignment="1">
      <alignment horizontal="center" vertical="top" wrapText="1"/>
    </xf>
    <xf numFmtId="0" fontId="115" fillId="0" borderId="0" xfId="0" applyFont="1" applyAlignment="1">
      <alignment/>
    </xf>
    <xf numFmtId="200" fontId="0" fillId="33" borderId="13" xfId="0" applyNumberFormat="1" applyFont="1" applyFill="1" applyBorder="1" applyAlignment="1">
      <alignment horizontal="center" vertical="center" wrapText="1"/>
    </xf>
    <xf numFmtId="9" fontId="0" fillId="33" borderId="13" xfId="0" applyNumberFormat="1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top" wrapText="1"/>
    </xf>
    <xf numFmtId="0" fontId="116" fillId="0" borderId="10" xfId="0" applyFont="1" applyBorder="1" applyAlignment="1">
      <alignment horizontal="left" vertical="center" wrapText="1" indent="1"/>
    </xf>
    <xf numFmtId="0" fontId="117" fillId="0" borderId="0" xfId="0" applyFont="1" applyFill="1" applyBorder="1" applyAlignment="1">
      <alignment horizontal="left" vertical="center" wrapText="1" indent="1"/>
    </xf>
    <xf numFmtId="0" fontId="75" fillId="0" borderId="0" xfId="0" applyFont="1" applyAlignment="1">
      <alignment horizontal="left" vertical="center"/>
    </xf>
    <xf numFmtId="0" fontId="116" fillId="0" borderId="0" xfId="0" applyFont="1" applyFill="1" applyBorder="1" applyAlignment="1">
      <alignment horizontal="left" vertical="center" wrapText="1" indent="1"/>
    </xf>
    <xf numFmtId="0" fontId="11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4" fontId="17" fillId="34" borderId="10" xfId="0" applyNumberFormat="1" applyFont="1" applyFill="1" applyBorder="1" applyAlignment="1">
      <alignment horizontal="center" vertical="top" wrapText="1"/>
    </xf>
    <xf numFmtId="204" fontId="18" fillId="35" borderId="10" xfId="0" applyNumberFormat="1" applyFont="1" applyFill="1" applyBorder="1" applyAlignment="1">
      <alignment horizontal="center" vertical="center" wrapText="1"/>
    </xf>
    <xf numFmtId="204" fontId="17" fillId="35" borderId="10" xfId="0" applyNumberFormat="1" applyFont="1" applyFill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/>
    </xf>
    <xf numFmtId="0" fontId="114" fillId="0" borderId="10" xfId="0" applyFont="1" applyBorder="1" applyAlignment="1">
      <alignment horizontal="center" wrapText="1"/>
    </xf>
    <xf numFmtId="49" fontId="114" fillId="0" borderId="10" xfId="0" applyNumberFormat="1" applyFont="1" applyBorder="1" applyAlignment="1">
      <alignment horizontal="center" wrapText="1"/>
    </xf>
    <xf numFmtId="49" fontId="114" fillId="0" borderId="10" xfId="0" applyNumberFormat="1" applyFont="1" applyBorder="1" applyAlignment="1">
      <alignment horizontal="center" vertical="center" wrapText="1"/>
    </xf>
    <xf numFmtId="0" fontId="114" fillId="0" borderId="10" xfId="0" applyFont="1" applyBorder="1" applyAlignment="1">
      <alignment horizontal="left" wrapText="1"/>
    </xf>
    <xf numFmtId="0" fontId="114" fillId="0" borderId="14" xfId="0" applyFont="1" applyBorder="1" applyAlignment="1">
      <alignment horizontal="left" wrapText="1"/>
    </xf>
    <xf numFmtId="0" fontId="114" fillId="0" borderId="14" xfId="0" applyFont="1" applyBorder="1" applyAlignment="1">
      <alignment horizontal="center" wrapText="1"/>
    </xf>
    <xf numFmtId="0" fontId="75" fillId="0" borderId="10" xfId="0" applyFont="1" applyBorder="1" applyAlignment="1">
      <alignment wrapText="1"/>
    </xf>
    <xf numFmtId="0" fontId="114" fillId="0" borderId="10" xfId="0" applyFont="1" applyBorder="1" applyAlignment="1">
      <alignment wrapText="1"/>
    </xf>
    <xf numFmtId="0" fontId="114" fillId="0" borderId="10" xfId="0" applyFont="1" applyBorder="1" applyAlignment="1">
      <alignment horizontal="right" wrapText="1"/>
    </xf>
    <xf numFmtId="0" fontId="114" fillId="0" borderId="10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/>
    </xf>
    <xf numFmtId="202" fontId="114" fillId="0" borderId="10" xfId="0" applyNumberFormat="1" applyFont="1" applyBorder="1" applyAlignment="1">
      <alignment horizontal="left" vertical="center" wrapText="1" indent="1"/>
    </xf>
    <xf numFmtId="202" fontId="114" fillId="0" borderId="10" xfId="0" applyNumberFormat="1" applyFont="1" applyBorder="1" applyAlignment="1">
      <alignment horizontal="left" vertical="center" indent="1"/>
    </xf>
    <xf numFmtId="202" fontId="114" fillId="0" borderId="10" xfId="0" applyNumberFormat="1" applyFont="1" applyFill="1" applyBorder="1" applyAlignment="1">
      <alignment horizontal="left" vertical="center" wrapText="1" indent="1"/>
    </xf>
    <xf numFmtId="202" fontId="114" fillId="0" borderId="14" xfId="0" applyNumberFormat="1" applyFont="1" applyBorder="1" applyAlignment="1">
      <alignment horizontal="left" vertical="center" wrapText="1" indent="1"/>
    </xf>
    <xf numFmtId="49" fontId="114" fillId="0" borderId="14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13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center" vertical="top" wrapText="1"/>
    </xf>
    <xf numFmtId="6" fontId="17" fillId="0" borderId="13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6" xfId="0" applyFont="1" applyBorder="1" applyAlignment="1">
      <alignment vertical="top" wrapText="1"/>
    </xf>
    <xf numFmtId="202" fontId="17" fillId="0" borderId="13" xfId="0" applyNumberFormat="1" applyFont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76" fillId="0" borderId="15" xfId="0" applyFont="1" applyBorder="1" applyAlignment="1">
      <alignment/>
    </xf>
    <xf numFmtId="2" fontId="119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" fontId="119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119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119" fillId="0" borderId="2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04" fontId="0" fillId="0" borderId="24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17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20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2" fontId="119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 vertical="center" wrapText="1" indent="1"/>
    </xf>
    <xf numFmtId="0" fontId="55" fillId="0" borderId="13" xfId="0" applyFont="1" applyBorder="1" applyAlignment="1">
      <alignment horizontal="center" vertical="top" wrapText="1"/>
    </xf>
    <xf numFmtId="195" fontId="114" fillId="0" borderId="13" xfId="43" applyNumberFormat="1" applyFont="1" applyBorder="1" applyAlignment="1">
      <alignment horizontal="left" indent="3"/>
    </xf>
    <xf numFmtId="0" fontId="75" fillId="0" borderId="13" xfId="0" applyFont="1" applyBorder="1" applyAlignment="1">
      <alignment horizontal="left" vertical="center" indent="3"/>
    </xf>
    <xf numFmtId="195" fontId="114" fillId="0" borderId="13" xfId="43" applyNumberFormat="1" applyFont="1" applyBorder="1" applyAlignment="1">
      <alignment horizontal="center" vertical="center" wrapText="1"/>
    </xf>
    <xf numFmtId="195" fontId="114" fillId="0" borderId="13" xfId="43" applyNumberFormat="1" applyFont="1" applyBorder="1" applyAlignment="1">
      <alignment horizontal="left" vertical="center" wrapText="1"/>
    </xf>
    <xf numFmtId="0" fontId="116" fillId="0" borderId="10" xfId="0" applyFont="1" applyFill="1" applyBorder="1" applyAlignment="1">
      <alignment horizontal="left" vertical="center" wrapText="1" indent="1"/>
    </xf>
    <xf numFmtId="1" fontId="0" fillId="0" borderId="13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204" fontId="0" fillId="0" borderId="13" xfId="0" applyNumberFormat="1" applyFont="1" applyBorder="1" applyAlignment="1">
      <alignment horizontal="left" vertical="center" indent="1"/>
    </xf>
    <xf numFmtId="204" fontId="0" fillId="33" borderId="13" xfId="58" applyNumberFormat="1" applyFont="1" applyFill="1" applyBorder="1" applyAlignment="1">
      <alignment horizontal="center" vertical="center" wrapText="1"/>
    </xf>
    <xf numFmtId="204" fontId="0" fillId="0" borderId="13" xfId="58" applyNumberFormat="1" applyFont="1" applyFill="1" applyBorder="1" applyAlignment="1">
      <alignment horizontal="center" vertical="center" wrapText="1"/>
    </xf>
    <xf numFmtId="204" fontId="0" fillId="0" borderId="13" xfId="0" applyNumberFormat="1" applyFont="1" applyFill="1" applyBorder="1" applyAlignment="1">
      <alignment horizontal="center" vertical="center"/>
    </xf>
    <xf numFmtId="204" fontId="0" fillId="33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center" vertical="top"/>
    </xf>
    <xf numFmtId="200" fontId="0" fillId="33" borderId="13" xfId="0" applyNumberFormat="1" applyFont="1" applyFill="1" applyBorder="1" applyAlignment="1">
      <alignment horizontal="center" vertical="top" wrapText="1"/>
    </xf>
    <xf numFmtId="188" fontId="9" fillId="0" borderId="13" xfId="58" applyNumberFormat="1" applyFont="1" applyFill="1" applyBorder="1" applyAlignment="1">
      <alignment horizontal="center" vertical="top" wrapText="1"/>
    </xf>
    <xf numFmtId="188" fontId="9" fillId="33" borderId="13" xfId="58" applyNumberFormat="1" applyFont="1" applyFill="1" applyBorder="1" applyAlignment="1">
      <alignment horizontal="center" vertical="top" wrapText="1"/>
    </xf>
    <xf numFmtId="195" fontId="121" fillId="0" borderId="13" xfId="43" applyNumberFormat="1" applyFont="1" applyBorder="1" applyAlignment="1">
      <alignment horizontal="center" vertical="center" wrapText="1"/>
    </xf>
    <xf numFmtId="202" fontId="114" fillId="0" borderId="13" xfId="43" applyNumberFormat="1" applyFont="1" applyBorder="1" applyAlignment="1">
      <alignment horizontal="right" vertical="center" wrapText="1" inden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 indent="12"/>
    </xf>
    <xf numFmtId="49" fontId="50" fillId="0" borderId="0" xfId="0" applyNumberFormat="1" applyFont="1" applyBorder="1" applyAlignment="1">
      <alignment vertical="center"/>
    </xf>
    <xf numFmtId="0" fontId="79" fillId="0" borderId="19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9" fillId="0" borderId="25" xfId="0" applyFont="1" applyBorder="1" applyAlignment="1">
      <alignment horizontal="left" vertical="center" indent="1"/>
    </xf>
    <xf numFmtId="0" fontId="0" fillId="33" borderId="25" xfId="0" applyFont="1" applyFill="1" applyBorder="1" applyAlignment="1">
      <alignment horizontal="center" vertical="top"/>
    </xf>
    <xf numFmtId="17" fontId="0" fillId="0" borderId="0" xfId="0" applyNumberFormat="1" applyFont="1" applyAlignment="1">
      <alignment horizontal="center"/>
    </xf>
    <xf numFmtId="4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204" fontId="0" fillId="0" borderId="13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indent="1"/>
    </xf>
    <xf numFmtId="1" fontId="0" fillId="33" borderId="1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 indent="1"/>
    </xf>
    <xf numFmtId="1" fontId="0" fillId="33" borderId="2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13" xfId="0" applyFont="1" applyFill="1" applyBorder="1" applyAlignment="1">
      <alignment horizontal="center" vertical="top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122" fillId="0" borderId="32" xfId="0" applyFont="1" applyBorder="1" applyAlignment="1">
      <alignment vertical="center" wrapText="1"/>
    </xf>
    <xf numFmtId="0" fontId="122" fillId="0" borderId="25" xfId="0" applyFont="1" applyBorder="1" applyAlignment="1">
      <alignment vertical="center" wrapText="1"/>
    </xf>
    <xf numFmtId="1" fontId="0" fillId="0" borderId="33" xfId="0" applyNumberFormat="1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6" fontId="116" fillId="0" borderId="10" xfId="0" applyNumberFormat="1" applyFont="1" applyBorder="1" applyAlignment="1">
      <alignment horizontal="left" vertical="center" indent="3"/>
    </xf>
    <xf numFmtId="6" fontId="75" fillId="0" borderId="10" xfId="0" applyNumberFormat="1" applyFont="1" applyBorder="1" applyAlignment="1">
      <alignment horizontal="left" vertical="center" indent="3"/>
    </xf>
    <xf numFmtId="215" fontId="75" fillId="0" borderId="10" xfId="0" applyNumberFormat="1" applyFont="1" applyBorder="1" applyAlignment="1">
      <alignment horizontal="left" vertical="center" indent="3"/>
    </xf>
    <xf numFmtId="215" fontId="116" fillId="0" borderId="10" xfId="0" applyNumberFormat="1" applyFont="1" applyBorder="1" applyAlignment="1">
      <alignment horizontal="left" vertical="center" indent="3"/>
    </xf>
    <xf numFmtId="215" fontId="116" fillId="0" borderId="10" xfId="0" applyNumberFormat="1" applyFont="1" applyFill="1" applyBorder="1" applyAlignment="1">
      <alignment horizontal="left" vertical="center" indent="3"/>
    </xf>
    <xf numFmtId="0" fontId="75" fillId="0" borderId="10" xfId="0" applyFont="1" applyBorder="1" applyAlignment="1">
      <alignment/>
    </xf>
    <xf numFmtId="215" fontId="75" fillId="0" borderId="10" xfId="0" applyNumberFormat="1" applyFont="1" applyBorder="1" applyAlignment="1">
      <alignment horizontal="left"/>
    </xf>
    <xf numFmtId="6" fontId="116" fillId="0" borderId="10" xfId="0" applyNumberFormat="1" applyFont="1" applyFill="1" applyBorder="1" applyAlignment="1">
      <alignment horizontal="left" vertical="center" indent="3"/>
    </xf>
    <xf numFmtId="2" fontId="119" fillId="0" borderId="19" xfId="0" applyNumberFormat="1" applyFont="1" applyBorder="1" applyAlignment="1">
      <alignment horizontal="center"/>
    </xf>
    <xf numFmtId="2" fontId="119" fillId="0" borderId="19" xfId="0" applyNumberFormat="1" applyFont="1" applyBorder="1" applyAlignment="1">
      <alignment horizontal="center"/>
    </xf>
    <xf numFmtId="0" fontId="8" fillId="0" borderId="27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0" fontId="0" fillId="33" borderId="13" xfId="0" applyFont="1" applyFill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22" fillId="0" borderId="32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horizontal="center" vertical="top"/>
    </xf>
    <xf numFmtId="0" fontId="123" fillId="36" borderId="33" xfId="0" applyFont="1" applyFill="1" applyBorder="1" applyAlignment="1">
      <alignment horizontal="center" vertical="center"/>
    </xf>
    <xf numFmtId="0" fontId="123" fillId="36" borderId="32" xfId="0" applyFont="1" applyFill="1" applyBorder="1" applyAlignment="1">
      <alignment horizontal="center" vertical="center"/>
    </xf>
    <xf numFmtId="0" fontId="123" fillId="36" borderId="2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24" fillId="33" borderId="33" xfId="0" applyFont="1" applyFill="1" applyBorder="1" applyAlignment="1">
      <alignment horizontal="left" vertical="center" wrapText="1"/>
    </xf>
    <xf numFmtId="0" fontId="124" fillId="33" borderId="32" xfId="0" applyFont="1" applyFill="1" applyBorder="1" applyAlignment="1">
      <alignment horizontal="left" vertical="center" wrapText="1"/>
    </xf>
    <xf numFmtId="0" fontId="124" fillId="33" borderId="25" xfId="0" applyFont="1" applyFill="1" applyBorder="1" applyAlignment="1">
      <alignment horizontal="left" vertical="center" wrapText="1"/>
    </xf>
    <xf numFmtId="0" fontId="125" fillId="0" borderId="27" xfId="0" applyFont="1" applyBorder="1" applyAlignment="1">
      <alignment horizontal="center" vertical="top" wrapText="1"/>
    </xf>
    <xf numFmtId="0" fontId="125" fillId="0" borderId="28" xfId="0" applyFont="1" applyBorder="1" applyAlignment="1">
      <alignment horizontal="center" vertical="top" wrapText="1"/>
    </xf>
    <xf numFmtId="0" fontId="125" fillId="0" borderId="29" xfId="0" applyFont="1" applyBorder="1" applyAlignment="1">
      <alignment horizontal="center" vertical="top" wrapText="1"/>
    </xf>
    <xf numFmtId="0" fontId="125" fillId="0" borderId="34" xfId="0" applyFont="1" applyBorder="1" applyAlignment="1">
      <alignment horizontal="center" vertical="top" wrapText="1"/>
    </xf>
    <xf numFmtId="0" fontId="125" fillId="0" borderId="35" xfId="0" applyFont="1" applyBorder="1" applyAlignment="1">
      <alignment horizontal="center" vertical="top" wrapText="1"/>
    </xf>
    <xf numFmtId="0" fontId="125" fillId="0" borderId="36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26" fillId="0" borderId="13" xfId="0" applyFont="1" applyBorder="1" applyAlignment="1">
      <alignment horizontal="center" vertical="top" wrapText="1"/>
    </xf>
    <xf numFmtId="0" fontId="126" fillId="0" borderId="27" xfId="0" applyFont="1" applyBorder="1" applyAlignment="1">
      <alignment horizontal="center" vertical="top" wrapText="1"/>
    </xf>
    <xf numFmtId="0" fontId="126" fillId="0" borderId="28" xfId="0" applyFont="1" applyBorder="1" applyAlignment="1">
      <alignment horizontal="center" vertical="top" wrapText="1"/>
    </xf>
    <xf numFmtId="0" fontId="126" fillId="0" borderId="30" xfId="0" applyFont="1" applyBorder="1" applyAlignment="1">
      <alignment horizontal="center" vertical="top" wrapText="1"/>
    </xf>
    <xf numFmtId="0" fontId="126" fillId="0" borderId="0" xfId="0" applyFont="1" applyBorder="1" applyAlignment="1">
      <alignment horizontal="center" vertical="top" wrapText="1"/>
    </xf>
    <xf numFmtId="0" fontId="126" fillId="0" borderId="34" xfId="0" applyFont="1" applyBorder="1" applyAlignment="1">
      <alignment horizontal="center" vertical="top" wrapText="1"/>
    </xf>
    <xf numFmtId="0" fontId="126" fillId="0" borderId="35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center" wrapText="1"/>
    </xf>
    <xf numFmtId="0" fontId="122" fillId="0" borderId="28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center" wrapText="1"/>
    </xf>
    <xf numFmtId="0" fontId="122" fillId="0" borderId="15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7" fillId="0" borderId="1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indent="3"/>
    </xf>
    <xf numFmtId="0" fontId="0" fillId="0" borderId="0" xfId="0" applyFont="1" applyFill="1" applyBorder="1" applyAlignment="1">
      <alignment horizontal="left" vertical="center" wrapText="1" indent="3"/>
    </xf>
    <xf numFmtId="0" fontId="0" fillId="0" borderId="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 indent="3"/>
    </xf>
    <xf numFmtId="0" fontId="126" fillId="0" borderId="27" xfId="0" applyFont="1" applyBorder="1" applyAlignment="1">
      <alignment horizontal="center" vertical="center" wrapText="1"/>
    </xf>
    <xf numFmtId="0" fontId="126" fillId="0" borderId="28" xfId="0" applyFont="1" applyBorder="1" applyAlignment="1">
      <alignment horizontal="center" vertical="center" wrapText="1"/>
    </xf>
    <xf numFmtId="0" fontId="126" fillId="0" borderId="30" xfId="0" applyFont="1" applyBorder="1" applyAlignment="1">
      <alignment horizontal="center" vertical="center" wrapText="1"/>
    </xf>
    <xf numFmtId="0" fontId="126" fillId="0" borderId="0" xfId="0" applyFont="1" applyBorder="1" applyAlignment="1">
      <alignment horizontal="center" vertical="center" wrapText="1"/>
    </xf>
    <xf numFmtId="0" fontId="126" fillId="0" borderId="34" xfId="0" applyFont="1" applyBorder="1" applyAlignment="1">
      <alignment horizontal="center" vertical="center" wrapText="1"/>
    </xf>
    <xf numFmtId="0" fontId="126" fillId="0" borderId="3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3" fillId="33" borderId="33" xfId="0" applyFont="1" applyFill="1" applyBorder="1" applyAlignment="1">
      <alignment horizontal="right" vertical="center"/>
    </xf>
    <xf numFmtId="0" fontId="123" fillId="33" borderId="32" xfId="0" applyFont="1" applyFill="1" applyBorder="1" applyAlignment="1">
      <alignment horizontal="right" vertical="center"/>
    </xf>
    <xf numFmtId="0" fontId="123" fillId="33" borderId="25" xfId="0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28" fillId="0" borderId="27" xfId="0" applyFont="1" applyBorder="1" applyAlignment="1">
      <alignment horizontal="center" vertical="center" wrapText="1"/>
    </xf>
    <xf numFmtId="0" fontId="128" fillId="0" borderId="29" xfId="0" applyFont="1" applyBorder="1" applyAlignment="1">
      <alignment horizontal="center" vertical="center" wrapText="1"/>
    </xf>
    <xf numFmtId="0" fontId="128" fillId="0" borderId="30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8" fillId="0" borderId="34" xfId="0" applyFont="1" applyBorder="1" applyAlignment="1">
      <alignment horizontal="center" vertical="center" wrapText="1"/>
    </xf>
    <xf numFmtId="0" fontId="12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 indent="1"/>
    </xf>
    <xf numFmtId="0" fontId="8" fillId="0" borderId="35" xfId="0" applyFont="1" applyBorder="1" applyAlignment="1">
      <alignment horizontal="left" vertical="center" wrapText="1" indent="1"/>
    </xf>
    <xf numFmtId="0" fontId="8" fillId="0" borderId="36" xfId="0" applyFont="1" applyBorder="1" applyAlignment="1">
      <alignment horizontal="left" vertical="center" wrapText="1" indent="1"/>
    </xf>
    <xf numFmtId="0" fontId="129" fillId="0" borderId="13" xfId="0" applyFont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38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/>
    </xf>
    <xf numFmtId="0" fontId="130" fillId="33" borderId="33" xfId="0" applyFont="1" applyFill="1" applyBorder="1" applyAlignment="1">
      <alignment horizontal="center" vertical="center" wrapText="1"/>
    </xf>
    <xf numFmtId="0" fontId="130" fillId="33" borderId="32" xfId="0" applyFont="1" applyFill="1" applyBorder="1" applyAlignment="1">
      <alignment horizontal="center" vertical="center" wrapText="1"/>
    </xf>
    <xf numFmtId="0" fontId="130" fillId="33" borderId="25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center"/>
    </xf>
    <xf numFmtId="0" fontId="81" fillId="0" borderId="32" xfId="0" applyFont="1" applyBorder="1" applyAlignment="1">
      <alignment vertical="center"/>
    </xf>
    <xf numFmtId="0" fontId="89" fillId="0" borderId="0" xfId="53" applyFont="1" applyFill="1" applyBorder="1">
      <alignment/>
      <protection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10" xfId="53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213" fontId="50" fillId="0" borderId="10" xfId="53" applyNumberFormat="1" applyFont="1" applyFill="1" applyBorder="1" applyAlignment="1">
      <alignment horizontal="right" vertical="top" wrapText="1"/>
      <protection/>
    </xf>
    <xf numFmtId="0" fontId="50" fillId="0" borderId="39" xfId="0" applyFont="1" applyBorder="1" applyAlignment="1">
      <alignment horizontal="left" vertical="top"/>
    </xf>
    <xf numFmtId="0" fontId="50" fillId="0" borderId="40" xfId="0" applyFont="1" applyBorder="1" applyAlignment="1">
      <alignment horizontal="left" vertical="top"/>
    </xf>
    <xf numFmtId="0" fontId="50" fillId="0" borderId="41" xfId="0" applyFont="1" applyBorder="1" applyAlignment="1">
      <alignment horizontal="left" vertical="top"/>
    </xf>
    <xf numFmtId="195" fontId="119" fillId="0" borderId="13" xfId="43" applyNumberFormat="1" applyFont="1" applyBorder="1" applyAlignment="1">
      <alignment horizontal="center"/>
    </xf>
    <xf numFmtId="195" fontId="119" fillId="0" borderId="42" xfId="43" applyNumberFormat="1" applyFont="1" applyBorder="1" applyAlignment="1">
      <alignment horizontal="center"/>
    </xf>
    <xf numFmtId="195" fontId="119" fillId="0" borderId="33" xfId="43" applyNumberFormat="1" applyFont="1" applyBorder="1" applyAlignment="1">
      <alignment horizontal="center"/>
    </xf>
    <xf numFmtId="0" fontId="50" fillId="0" borderId="16" xfId="0" applyFont="1" applyBorder="1" applyAlignment="1">
      <alignment horizontal="center" vertical="top" wrapText="1"/>
    </xf>
    <xf numFmtId="0" fontId="50" fillId="0" borderId="34" xfId="0" applyFont="1" applyBorder="1" applyAlignment="1">
      <alignment horizontal="center" vertical="top" wrapText="1"/>
    </xf>
    <xf numFmtId="0" fontId="130" fillId="0" borderId="43" xfId="0" applyFont="1" applyBorder="1" applyAlignment="1">
      <alignment horizontal="center" vertical="top" wrapText="1"/>
    </xf>
    <xf numFmtId="0" fontId="130" fillId="0" borderId="16" xfId="0" applyFont="1" applyBorder="1" applyAlignment="1">
      <alignment horizontal="center" vertical="top" wrapText="1"/>
    </xf>
    <xf numFmtId="0" fontId="50" fillId="0" borderId="44" xfId="0" applyFont="1" applyBorder="1" applyAlignment="1">
      <alignment horizontal="left" vertical="top"/>
    </xf>
    <xf numFmtId="0" fontId="50" fillId="0" borderId="13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195" fontId="119" fillId="0" borderId="48" xfId="43" applyNumberFormat="1" applyFont="1" applyBorder="1" applyAlignment="1">
      <alignment horizontal="center"/>
    </xf>
    <xf numFmtId="195" fontId="119" fillId="0" borderId="49" xfId="43" applyNumberFormat="1" applyFont="1" applyBorder="1" applyAlignment="1">
      <alignment horizontal="center"/>
    </xf>
    <xf numFmtId="49" fontId="50" fillId="0" borderId="15" xfId="0" applyNumberFormat="1" applyFont="1" applyBorder="1" applyAlignment="1">
      <alignment horizontal="center" vertical="center"/>
    </xf>
    <xf numFmtId="0" fontId="131" fillId="37" borderId="0" xfId="0" applyFont="1" applyFill="1" applyBorder="1" applyAlignment="1">
      <alignment horizontal="center" vertical="center"/>
    </xf>
    <xf numFmtId="0" fontId="131" fillId="37" borderId="2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195" fontId="119" fillId="0" borderId="46" xfId="43" applyNumberFormat="1" applyFont="1" applyBorder="1" applyAlignment="1">
      <alignment horizontal="center"/>
    </xf>
    <xf numFmtId="195" fontId="119" fillId="0" borderId="50" xfId="43" applyNumberFormat="1" applyFont="1" applyBorder="1" applyAlignment="1">
      <alignment horizontal="center"/>
    </xf>
    <xf numFmtId="0" fontId="50" fillId="0" borderId="51" xfId="0" applyFont="1" applyBorder="1" applyAlignment="1">
      <alignment horizontal="left" vertical="top"/>
    </xf>
    <xf numFmtId="0" fontId="50" fillId="0" borderId="32" xfId="0" applyFont="1" applyBorder="1" applyAlignment="1">
      <alignment horizontal="left" vertical="top"/>
    </xf>
    <xf numFmtId="0" fontId="50" fillId="0" borderId="25" xfId="0" applyFont="1" applyBorder="1" applyAlignment="1">
      <alignment horizontal="left" vertical="top"/>
    </xf>
    <xf numFmtId="0" fontId="56" fillId="0" borderId="23" xfId="42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0" fillId="0" borderId="52" xfId="0" applyFont="1" applyBorder="1" applyAlignment="1">
      <alignment horizontal="left" vertical="top"/>
    </xf>
    <xf numFmtId="0" fontId="50" fillId="0" borderId="26" xfId="0" applyFont="1" applyBorder="1" applyAlignment="1">
      <alignment horizontal="left" vertical="top"/>
    </xf>
    <xf numFmtId="195" fontId="119" fillId="0" borderId="53" xfId="43" applyNumberFormat="1" applyFont="1" applyBorder="1" applyAlignment="1">
      <alignment horizontal="center"/>
    </xf>
    <xf numFmtId="0" fontId="87" fillId="0" borderId="19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195" fontId="119" fillId="0" borderId="16" xfId="43" applyNumberFormat="1" applyFont="1" applyBorder="1" applyAlignment="1">
      <alignment horizontal="center"/>
    </xf>
    <xf numFmtId="195" fontId="119" fillId="0" borderId="54" xfId="43" applyNumberFormat="1" applyFont="1" applyBorder="1" applyAlignment="1">
      <alignment horizontal="center"/>
    </xf>
    <xf numFmtId="195" fontId="119" fillId="0" borderId="55" xfId="43" applyNumberFormat="1" applyFont="1" applyBorder="1" applyAlignment="1">
      <alignment horizontal="center"/>
    </xf>
    <xf numFmtId="195" fontId="119" fillId="0" borderId="56" xfId="43" applyNumberFormat="1" applyFont="1" applyBorder="1" applyAlignment="1">
      <alignment horizontal="center"/>
    </xf>
    <xf numFmtId="195" fontId="119" fillId="0" borderId="57" xfId="43" applyNumberFormat="1" applyFont="1" applyBorder="1" applyAlignment="1">
      <alignment horizontal="center"/>
    </xf>
    <xf numFmtId="195" fontId="119" fillId="0" borderId="24" xfId="43" applyNumberFormat="1" applyFont="1" applyBorder="1" applyAlignment="1">
      <alignment horizontal="center"/>
    </xf>
    <xf numFmtId="195" fontId="119" fillId="0" borderId="58" xfId="43" applyNumberFormat="1" applyFont="1" applyBorder="1" applyAlignment="1">
      <alignment horizontal="center"/>
    </xf>
    <xf numFmtId="195" fontId="119" fillId="0" borderId="59" xfId="43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12"/>
    </xf>
    <xf numFmtId="0" fontId="50" fillId="0" borderId="60" xfId="53" applyNumberFormat="1" applyFont="1" applyFill="1" applyBorder="1" applyAlignment="1">
      <alignment horizontal="left" vertical="top" wrapText="1"/>
      <protection/>
    </xf>
    <xf numFmtId="0" fontId="50" fillId="0" borderId="24" xfId="53" applyNumberFormat="1" applyFont="1" applyFill="1" applyBorder="1" applyAlignment="1">
      <alignment horizontal="left" vertical="top" wrapText="1"/>
      <protection/>
    </xf>
    <xf numFmtId="0" fontId="50" fillId="0" borderId="12" xfId="0" applyFont="1" applyBorder="1" applyAlignment="1">
      <alignment horizontal="left" vertical="top"/>
    </xf>
    <xf numFmtId="0" fontId="50" fillId="0" borderId="60" xfId="0" applyFont="1" applyBorder="1" applyAlignment="1">
      <alignment horizontal="left" vertical="top"/>
    </xf>
    <xf numFmtId="0" fontId="50" fillId="0" borderId="61" xfId="0" applyFont="1" applyBorder="1" applyAlignment="1">
      <alignment horizontal="left" vertical="top"/>
    </xf>
    <xf numFmtId="2" fontId="119" fillId="0" borderId="19" xfId="0" applyNumberFormat="1" applyFont="1" applyBorder="1" applyAlignment="1">
      <alignment horizontal="center"/>
    </xf>
    <xf numFmtId="2" fontId="119" fillId="0" borderId="20" xfId="0" applyNumberFormat="1" applyFont="1" applyBorder="1" applyAlignment="1">
      <alignment horizontal="center"/>
    </xf>
    <xf numFmtId="2" fontId="119" fillId="0" borderId="21" xfId="0" applyNumberFormat="1" applyFont="1" applyBorder="1" applyAlignment="1">
      <alignment horizontal="center"/>
    </xf>
    <xf numFmtId="2" fontId="119" fillId="0" borderId="22" xfId="0" applyNumberFormat="1" applyFont="1" applyBorder="1" applyAlignment="1">
      <alignment horizontal="center"/>
    </xf>
    <xf numFmtId="0" fontId="117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/>
    </xf>
    <xf numFmtId="0" fontId="117" fillId="0" borderId="2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 indent="20"/>
    </xf>
    <xf numFmtId="0" fontId="3" fillId="0" borderId="0" xfId="0" applyFont="1" applyFill="1" applyBorder="1" applyAlignment="1">
      <alignment horizontal="left" vertical="top" wrapText="1" indent="20"/>
    </xf>
    <xf numFmtId="0" fontId="3" fillId="0" borderId="11" xfId="0" applyFont="1" applyFill="1" applyBorder="1" applyAlignment="1">
      <alignment horizontal="left" vertical="top" wrapText="1" indent="20"/>
    </xf>
    <xf numFmtId="0" fontId="130" fillId="0" borderId="15" xfId="0" applyFont="1" applyBorder="1" applyAlignment="1">
      <alignment horizontal="center" vertical="center"/>
    </xf>
    <xf numFmtId="0" fontId="118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left" vertical="center" indent="3"/>
    </xf>
    <xf numFmtId="0" fontId="55" fillId="0" borderId="13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 indent="1"/>
    </xf>
    <xf numFmtId="0" fontId="39" fillId="0" borderId="11" xfId="0" applyFont="1" applyBorder="1" applyAlignment="1">
      <alignment horizontal="left" vertical="top" wrapText="1" indent="1"/>
    </xf>
    <xf numFmtId="0" fontId="15" fillId="0" borderId="11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0" fontId="132" fillId="38" borderId="0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2" fontId="17" fillId="0" borderId="60" xfId="0" applyNumberFormat="1" applyFont="1" applyFill="1" applyBorder="1" applyAlignment="1">
      <alignment horizontal="left" vertical="center" wrapText="1"/>
    </xf>
    <xf numFmtId="2" fontId="17" fillId="0" borderId="24" xfId="0" applyNumberFormat="1" applyFont="1" applyFill="1" applyBorder="1" applyAlignment="1">
      <alignment horizontal="left" vertical="center" wrapText="1"/>
    </xf>
    <xf numFmtId="204" fontId="17" fillId="35" borderId="12" xfId="0" applyNumberFormat="1" applyFont="1" applyFill="1" applyBorder="1" applyAlignment="1">
      <alignment horizontal="center" vertical="top" wrapText="1"/>
    </xf>
    <xf numFmtId="204" fontId="17" fillId="35" borderId="60" xfId="0" applyNumberFormat="1" applyFont="1" applyFill="1" applyBorder="1" applyAlignment="1">
      <alignment horizontal="center" vertical="top" wrapText="1"/>
    </xf>
    <xf numFmtId="204" fontId="17" fillId="35" borderId="24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60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33" fillId="15" borderId="12" xfId="0" applyFont="1" applyFill="1" applyBorder="1" applyAlignment="1">
      <alignment horizontal="center" vertical="center"/>
    </xf>
    <xf numFmtId="0" fontId="133" fillId="15" borderId="60" xfId="0" applyFont="1" applyFill="1" applyBorder="1" applyAlignment="1">
      <alignment horizontal="center" vertical="center"/>
    </xf>
    <xf numFmtId="0" fontId="133" fillId="15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 indent="14"/>
    </xf>
    <xf numFmtId="0" fontId="134" fillId="39" borderId="12" xfId="0" applyFont="1" applyFill="1" applyBorder="1" applyAlignment="1">
      <alignment horizontal="center" vertical="center"/>
    </xf>
    <xf numFmtId="0" fontId="134" fillId="39" borderId="60" xfId="0" applyFont="1" applyFill="1" applyBorder="1" applyAlignment="1">
      <alignment horizontal="center" vertical="center"/>
    </xf>
    <xf numFmtId="0" fontId="134" fillId="39" borderId="24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 wrapText="1"/>
    </xf>
    <xf numFmtId="0" fontId="135" fillId="40" borderId="35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18" fillId="0" borderId="19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20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114" fillId="0" borderId="14" xfId="0" applyFont="1" applyBorder="1" applyAlignment="1">
      <alignment wrapText="1"/>
    </xf>
    <xf numFmtId="0" fontId="114" fillId="0" borderId="62" xfId="0" applyFont="1" applyBorder="1" applyAlignment="1">
      <alignment wrapText="1"/>
    </xf>
    <xf numFmtId="0" fontId="114" fillId="34" borderId="12" xfId="0" applyFont="1" applyFill="1" applyBorder="1" applyAlignment="1">
      <alignment horizontal="center" wrapText="1"/>
    </xf>
    <xf numFmtId="0" fontId="114" fillId="34" borderId="60" xfId="0" applyFont="1" applyFill="1" applyBorder="1" applyAlignment="1">
      <alignment horizontal="center" wrapText="1"/>
    </xf>
    <xf numFmtId="0" fontId="114" fillId="34" borderId="24" xfId="0" applyFont="1" applyFill="1" applyBorder="1" applyAlignment="1">
      <alignment horizontal="center" wrapText="1"/>
    </xf>
    <xf numFmtId="0" fontId="114" fillId="0" borderId="63" xfId="0" applyFont="1" applyBorder="1" applyAlignment="1">
      <alignment wrapText="1"/>
    </xf>
    <xf numFmtId="0" fontId="114" fillId="0" borderId="23" xfId="0" applyFont="1" applyBorder="1" applyAlignment="1">
      <alignment horizontal="left" wrapText="1"/>
    </xf>
    <xf numFmtId="0" fontId="114" fillId="0" borderId="10" xfId="0" applyFont="1" applyBorder="1" applyAlignment="1">
      <alignment horizontal="center"/>
    </xf>
    <xf numFmtId="0" fontId="114" fillId="0" borderId="14" xfId="0" applyFont="1" applyBorder="1" applyAlignment="1">
      <alignment horizontal="center" wrapText="1"/>
    </xf>
    <xf numFmtId="0" fontId="114" fillId="0" borderId="62" xfId="0" applyFont="1" applyBorder="1" applyAlignment="1">
      <alignment horizontal="center" wrapText="1"/>
    </xf>
    <xf numFmtId="0" fontId="75" fillId="0" borderId="63" xfId="0" applyFont="1" applyBorder="1" applyAlignment="1">
      <alignment wrapText="1"/>
    </xf>
    <xf numFmtId="0" fontId="75" fillId="0" borderId="62" xfId="0" applyFont="1" applyBorder="1" applyAlignment="1">
      <alignment wrapText="1"/>
    </xf>
    <xf numFmtId="0" fontId="3" fillId="34" borderId="60" xfId="0" applyFont="1" applyFill="1" applyBorder="1" applyAlignment="1">
      <alignment horizontal="left" vertical="top" wrapText="1" indent="5"/>
    </xf>
    <xf numFmtId="0" fontId="3" fillId="34" borderId="24" xfId="0" applyFont="1" applyFill="1" applyBorder="1" applyAlignment="1">
      <alignment horizontal="left" vertical="top" wrapText="1" indent="5"/>
    </xf>
    <xf numFmtId="0" fontId="114" fillId="0" borderId="10" xfId="0" applyFont="1" applyBorder="1" applyAlignment="1">
      <alignment horizontal="center" vertical="center"/>
    </xf>
    <xf numFmtId="0" fontId="118" fillId="34" borderId="10" xfId="0" applyFont="1" applyFill="1" applyBorder="1" applyAlignment="1">
      <alignment horizontal="center" vertical="center"/>
    </xf>
    <xf numFmtId="0" fontId="118" fillId="34" borderId="10" xfId="0" applyFont="1" applyFill="1" applyBorder="1" applyAlignment="1">
      <alignment horizontal="center"/>
    </xf>
    <xf numFmtId="0" fontId="114" fillId="0" borderId="10" xfId="0" applyFont="1" applyBorder="1" applyAlignment="1">
      <alignment horizontal="center" vertical="center" wrapText="1"/>
    </xf>
    <xf numFmtId="0" fontId="114" fillId="34" borderId="12" xfId="0" applyFont="1" applyFill="1" applyBorder="1" applyAlignment="1">
      <alignment horizontal="center"/>
    </xf>
    <xf numFmtId="0" fontId="114" fillId="34" borderId="60" xfId="0" applyFont="1" applyFill="1" applyBorder="1" applyAlignment="1">
      <alignment horizontal="center"/>
    </xf>
    <xf numFmtId="0" fontId="114" fillId="34" borderId="24" xfId="0" applyFont="1" applyFill="1" applyBorder="1" applyAlignment="1">
      <alignment horizontal="center"/>
    </xf>
    <xf numFmtId="0" fontId="136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0" fontId="9" fillId="41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137" fillId="0" borderId="11" xfId="0" applyFont="1" applyBorder="1" applyAlignment="1">
      <alignment horizontal="center" vertical="center" wrapText="1"/>
    </xf>
    <xf numFmtId="0" fontId="38" fillId="0" borderId="0" xfId="42" applyFont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2.png" /><Relationship Id="rId6" Type="http://schemas.openxmlformats.org/officeDocument/2006/relationships/image" Target="../media/image13.jpeg" /><Relationship Id="rId7" Type="http://schemas.openxmlformats.org/officeDocument/2006/relationships/image" Target="../media/image8.jpeg" /><Relationship Id="rId8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Relationship Id="rId4" Type="http://schemas.openxmlformats.org/officeDocument/2006/relationships/image" Target="../media/image22.jpe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jpeg" /><Relationship Id="rId8" Type="http://schemas.openxmlformats.org/officeDocument/2006/relationships/image" Target="../media/image26.jpeg" /><Relationship Id="rId9" Type="http://schemas.openxmlformats.org/officeDocument/2006/relationships/image" Target="../media/image27.jpeg" /><Relationship Id="rId10" Type="http://schemas.openxmlformats.org/officeDocument/2006/relationships/image" Target="../media/image28.jpeg" /><Relationship Id="rId11" Type="http://schemas.openxmlformats.org/officeDocument/2006/relationships/image" Target="../media/image2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76200</xdr:rowOff>
    </xdr:from>
    <xdr:to>
      <xdr:col>2</xdr:col>
      <xdr:colOff>400050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238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69</xdr:row>
      <xdr:rowOff>66675</xdr:rowOff>
    </xdr:from>
    <xdr:to>
      <xdr:col>1</xdr:col>
      <xdr:colOff>542925</xdr:colOff>
      <xdr:row>69</xdr:row>
      <xdr:rowOff>561975</xdr:rowOff>
    </xdr:to>
    <xdr:pic>
      <xdr:nvPicPr>
        <xdr:cNvPr id="2" name="Рисунок 6" descr="logo_19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6716375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52</xdr:row>
      <xdr:rowOff>114300</xdr:rowOff>
    </xdr:from>
    <xdr:to>
      <xdr:col>3</xdr:col>
      <xdr:colOff>419100</xdr:colOff>
      <xdr:row>52</xdr:row>
      <xdr:rowOff>114300</xdr:rowOff>
    </xdr:to>
    <xdr:pic>
      <xdr:nvPicPr>
        <xdr:cNvPr id="3" name="Рисунок 7" descr="lenox_logo-lenox-sciage-hte-perf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97292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2</xdr:col>
      <xdr:colOff>104775</xdr:colOff>
      <xdr:row>0</xdr:row>
      <xdr:rowOff>809625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810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52</xdr:row>
      <xdr:rowOff>0</xdr:rowOff>
    </xdr:from>
    <xdr:to>
      <xdr:col>3</xdr:col>
      <xdr:colOff>600075</xdr:colOff>
      <xdr:row>52</xdr:row>
      <xdr:rowOff>809625</xdr:rowOff>
    </xdr:to>
    <xdr:pic>
      <xdr:nvPicPr>
        <xdr:cNvPr id="5" name="Рисунок 7" descr="lenox_logo-lenox-sciage-hte-perf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1858625"/>
          <a:ext cx="2419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12</xdr:row>
      <xdr:rowOff>247650</xdr:rowOff>
    </xdr:from>
    <xdr:to>
      <xdr:col>11</xdr:col>
      <xdr:colOff>104775</xdr:colOff>
      <xdr:row>12</xdr:row>
      <xdr:rowOff>504825</xdr:rowOff>
    </xdr:to>
    <xdr:sp>
      <xdr:nvSpPr>
        <xdr:cNvPr id="6" name="Стрелка вправо 9"/>
        <xdr:cNvSpPr>
          <a:spLocks/>
        </xdr:cNvSpPr>
      </xdr:nvSpPr>
      <xdr:spPr>
        <a:xfrm rot="506993">
          <a:off x="6743700" y="2876550"/>
          <a:ext cx="647700" cy="257175"/>
        </a:xfrm>
        <a:prstGeom prst="rightArrow">
          <a:avLst>
            <a:gd name="adj" fmla="val 30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37</xdr:row>
      <xdr:rowOff>85725</xdr:rowOff>
    </xdr:from>
    <xdr:to>
      <xdr:col>2</xdr:col>
      <xdr:colOff>600075</xdr:colOff>
      <xdr:row>38</xdr:row>
      <xdr:rowOff>28575</xdr:rowOff>
    </xdr:to>
    <xdr:pic>
      <xdr:nvPicPr>
        <xdr:cNvPr id="7" name="Рисунок 4" descr="логотип вудмайзера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7877175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581025</xdr:colOff>
      <xdr:row>20</xdr:row>
      <xdr:rowOff>190500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638550"/>
          <a:ext cx="1209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0</xdr:col>
      <xdr:colOff>1247775</xdr:colOff>
      <xdr:row>0</xdr:row>
      <xdr:rowOff>1009650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40</xdr:row>
      <xdr:rowOff>85725</xdr:rowOff>
    </xdr:from>
    <xdr:to>
      <xdr:col>8</xdr:col>
      <xdr:colOff>228600</xdr:colOff>
      <xdr:row>44</xdr:row>
      <xdr:rowOff>85725</xdr:rowOff>
    </xdr:to>
    <xdr:pic>
      <xdr:nvPicPr>
        <xdr:cNvPr id="2" name="Рисунок 2" descr="phoca_thumb_l_podole_prod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10058400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</xdr:row>
      <xdr:rowOff>152400</xdr:rowOff>
    </xdr:from>
    <xdr:to>
      <xdr:col>8</xdr:col>
      <xdr:colOff>371475</xdr:colOff>
      <xdr:row>11</xdr:row>
      <xdr:rowOff>142875</xdr:rowOff>
    </xdr:to>
    <xdr:pic>
      <xdr:nvPicPr>
        <xdr:cNvPr id="3" name="Рисунок 3" descr="gass_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1866900"/>
          <a:ext cx="13620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25</xdr:row>
      <xdr:rowOff>28575</xdr:rowOff>
    </xdr:from>
    <xdr:to>
      <xdr:col>8</xdr:col>
      <xdr:colOff>342900</xdr:colOff>
      <xdr:row>30</xdr:row>
      <xdr:rowOff>0</xdr:rowOff>
    </xdr:to>
    <xdr:pic>
      <xdr:nvPicPr>
        <xdr:cNvPr id="4" name="Рисунок 4" descr="gass_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6534150"/>
          <a:ext cx="1171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30</xdr:row>
      <xdr:rowOff>104775</xdr:rowOff>
    </xdr:from>
    <xdr:to>
      <xdr:col>8</xdr:col>
      <xdr:colOff>428625</xdr:colOff>
      <xdr:row>34</xdr:row>
      <xdr:rowOff>161925</xdr:rowOff>
    </xdr:to>
    <xdr:pic>
      <xdr:nvPicPr>
        <xdr:cNvPr id="5" name="Рисунок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7896225"/>
          <a:ext cx="1266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35</xdr:row>
      <xdr:rowOff>66675</xdr:rowOff>
    </xdr:from>
    <xdr:to>
      <xdr:col>8</xdr:col>
      <xdr:colOff>247650</xdr:colOff>
      <xdr:row>39</xdr:row>
      <xdr:rowOff>19050</xdr:rowOff>
    </xdr:to>
    <xdr:pic>
      <xdr:nvPicPr>
        <xdr:cNvPr id="6" name="Рисунок 7" descr="1299760182_175703489_3----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10375" y="88296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11</xdr:row>
      <xdr:rowOff>142875</xdr:rowOff>
    </xdr:from>
    <xdr:to>
      <xdr:col>8</xdr:col>
      <xdr:colOff>571500</xdr:colOff>
      <xdr:row>18</xdr:row>
      <xdr:rowOff>19050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29375" y="3448050"/>
          <a:ext cx="1619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19</xdr:row>
      <xdr:rowOff>19050</xdr:rowOff>
    </xdr:from>
    <xdr:to>
      <xdr:col>9</xdr:col>
      <xdr:colOff>0</xdr:colOff>
      <xdr:row>24</xdr:row>
      <xdr:rowOff>200025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72225" y="5153025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57150</xdr:rowOff>
    </xdr:from>
    <xdr:to>
      <xdr:col>0</xdr:col>
      <xdr:colOff>1247775</xdr:colOff>
      <xdr:row>0</xdr:row>
      <xdr:rowOff>1009650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149</xdr:row>
      <xdr:rowOff>0</xdr:rowOff>
    </xdr:from>
    <xdr:to>
      <xdr:col>0</xdr:col>
      <xdr:colOff>514350</xdr:colOff>
      <xdr:row>151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0" y="28813125"/>
          <a:ext cx="514350" cy="4095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266700</xdr:colOff>
      <xdr:row>0</xdr:row>
      <xdr:rowOff>95250</xdr:rowOff>
    </xdr:from>
    <xdr:to>
      <xdr:col>0</xdr:col>
      <xdr:colOff>1295400</xdr:colOff>
      <xdr:row>3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028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514350</xdr:colOff>
      <xdr:row>151</xdr:row>
      <xdr:rowOff>47625</xdr:rowOff>
    </xdr:to>
    <xdr:sp>
      <xdr:nvSpPr>
        <xdr:cNvPr id="3" name="AutoShape 2"/>
        <xdr:cNvSpPr>
          <a:spLocks/>
        </xdr:cNvSpPr>
      </xdr:nvSpPr>
      <xdr:spPr>
        <a:xfrm>
          <a:off x="0" y="28813125"/>
          <a:ext cx="514350" cy="4095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266700</xdr:colOff>
      <xdr:row>0</xdr:row>
      <xdr:rowOff>95250</xdr:rowOff>
    </xdr:from>
    <xdr:to>
      <xdr:col>0</xdr:col>
      <xdr:colOff>1295400</xdr:colOff>
      <xdr:row>3</xdr:row>
      <xdr:rowOff>28575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028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0</xdr:col>
      <xdr:colOff>1076325</xdr:colOff>
      <xdr:row>0</xdr:row>
      <xdr:rowOff>981075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0</xdr:col>
      <xdr:colOff>1257300</xdr:colOff>
      <xdr:row>3</xdr:row>
      <xdr:rowOff>209550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400050</xdr:rowOff>
    </xdr:from>
    <xdr:to>
      <xdr:col>2</xdr:col>
      <xdr:colOff>1419225</xdr:colOff>
      <xdr:row>29</xdr:row>
      <xdr:rowOff>857250</xdr:rowOff>
    </xdr:to>
    <xdr:pic>
      <xdr:nvPicPr>
        <xdr:cNvPr id="2" name="Рисунок 2" descr="тарные пилы простые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6905625"/>
          <a:ext cx="2828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36</xdr:row>
      <xdr:rowOff>200025</xdr:rowOff>
    </xdr:from>
    <xdr:to>
      <xdr:col>2</xdr:col>
      <xdr:colOff>1419225</xdr:colOff>
      <xdr:row>37</xdr:row>
      <xdr:rowOff>38100</xdr:rowOff>
    </xdr:to>
    <xdr:pic>
      <xdr:nvPicPr>
        <xdr:cNvPr id="3" name="Рисунок 3" descr="tarnie stell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8705850"/>
          <a:ext cx="3200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1</xdr:col>
      <xdr:colOff>495300</xdr:colOff>
      <xdr:row>0</xdr:row>
      <xdr:rowOff>923925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1</xdr:col>
      <xdr:colOff>57150</xdr:colOff>
      <xdr:row>0</xdr:row>
      <xdr:rowOff>1181100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21</xdr:row>
      <xdr:rowOff>66675</xdr:rowOff>
    </xdr:from>
    <xdr:to>
      <xdr:col>3</xdr:col>
      <xdr:colOff>952500</xdr:colOff>
      <xdr:row>23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6858000"/>
          <a:ext cx="600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200025</xdr:colOff>
      <xdr:row>24</xdr:row>
      <xdr:rowOff>123825</xdr:rowOff>
    </xdr:from>
    <xdr:to>
      <xdr:col>3</xdr:col>
      <xdr:colOff>971550</xdr:colOff>
      <xdr:row>27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7800975"/>
          <a:ext cx="7715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200025</xdr:colOff>
      <xdr:row>27</xdr:row>
      <xdr:rowOff>57150</xdr:rowOff>
    </xdr:from>
    <xdr:to>
      <xdr:col>3</xdr:col>
      <xdr:colOff>1076325</xdr:colOff>
      <xdr:row>29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8620125"/>
          <a:ext cx="876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28575</xdr:colOff>
      <xdr:row>32</xdr:row>
      <xdr:rowOff>57150</xdr:rowOff>
    </xdr:from>
    <xdr:to>
      <xdr:col>3</xdr:col>
      <xdr:colOff>828675</xdr:colOff>
      <xdr:row>33</xdr:row>
      <xdr:rowOff>266700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33725" y="10048875"/>
          <a:ext cx="800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676275</xdr:colOff>
      <xdr:row>32</xdr:row>
      <xdr:rowOff>123825</xdr:rowOff>
    </xdr:from>
    <xdr:to>
      <xdr:col>4</xdr:col>
      <xdr:colOff>0</xdr:colOff>
      <xdr:row>33</xdr:row>
      <xdr:rowOff>228600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1425" y="10115550"/>
          <a:ext cx="7048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66675</xdr:colOff>
      <xdr:row>36</xdr:row>
      <xdr:rowOff>85725</xdr:rowOff>
    </xdr:from>
    <xdr:to>
      <xdr:col>3</xdr:col>
      <xdr:colOff>1323975</xdr:colOff>
      <xdr:row>39</xdr:row>
      <xdr:rowOff>342900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71825" y="11344275"/>
          <a:ext cx="12573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152400</xdr:colOff>
      <xdr:row>41</xdr:row>
      <xdr:rowOff>95250</xdr:rowOff>
    </xdr:from>
    <xdr:to>
      <xdr:col>3</xdr:col>
      <xdr:colOff>981075</xdr:colOff>
      <xdr:row>42</xdr:row>
      <xdr:rowOff>238125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57550" y="12982575"/>
          <a:ext cx="8286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685800</xdr:colOff>
      <xdr:row>41</xdr:row>
      <xdr:rowOff>361950</xdr:rowOff>
    </xdr:from>
    <xdr:to>
      <xdr:col>3</xdr:col>
      <xdr:colOff>1381125</xdr:colOff>
      <xdr:row>42</xdr:row>
      <xdr:rowOff>514350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90950" y="13249275"/>
          <a:ext cx="6953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190500</xdr:colOff>
      <xdr:row>44</xdr:row>
      <xdr:rowOff>47625</xdr:rowOff>
    </xdr:from>
    <xdr:to>
      <xdr:col>3</xdr:col>
      <xdr:colOff>1162050</xdr:colOff>
      <xdr:row>46</xdr:row>
      <xdr:rowOff>38100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95650" y="14297025"/>
          <a:ext cx="9715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504825</xdr:colOff>
      <xdr:row>46</xdr:row>
      <xdr:rowOff>95250</xdr:rowOff>
    </xdr:from>
    <xdr:to>
      <xdr:col>3</xdr:col>
      <xdr:colOff>1314450</xdr:colOff>
      <xdr:row>47</xdr:row>
      <xdr:rowOff>371475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09975" y="15259050"/>
          <a:ext cx="8096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781050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781050</xdr:colOff>
      <xdr:row>0</xdr:row>
      <xdr:rowOff>857250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781050</xdr:colOff>
      <xdr:row>0</xdr:row>
      <xdr:rowOff>857250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entakr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A1:K74"/>
  <sheetViews>
    <sheetView zoomScalePageLayoutView="0" workbookViewId="0" topLeftCell="A1">
      <selection activeCell="B39" sqref="B39:C39"/>
    </sheetView>
  </sheetViews>
  <sheetFormatPr defaultColWidth="9.140625" defaultRowHeight="12.75"/>
  <cols>
    <col min="1" max="1" width="6.00390625" style="0" customWidth="1"/>
    <col min="2" max="2" width="67.28125" style="0" customWidth="1"/>
    <col min="3" max="4" width="14.00390625" style="0" customWidth="1"/>
  </cols>
  <sheetData>
    <row r="1" spans="1:11" ht="84.75" customHeight="1" thickBot="1">
      <c r="A1" s="4"/>
      <c r="B1" s="95" t="s">
        <v>613</v>
      </c>
      <c r="C1" s="449" t="s">
        <v>353</v>
      </c>
      <c r="D1" s="449"/>
      <c r="G1" s="93"/>
      <c r="I1" s="93"/>
      <c r="J1" s="93"/>
      <c r="K1" s="93"/>
    </row>
    <row r="2" ht="15.75">
      <c r="C2" s="65" t="s">
        <v>278</v>
      </c>
    </row>
    <row r="3" ht="12.75">
      <c r="A3" s="94" t="s">
        <v>279</v>
      </c>
    </row>
    <row r="4" spans="1:4" ht="12.75">
      <c r="A4" s="438" t="s">
        <v>182</v>
      </c>
      <c r="B4" s="438" t="s">
        <v>280</v>
      </c>
      <c r="C4" s="439" t="s">
        <v>281</v>
      </c>
      <c r="D4" s="439"/>
    </row>
    <row r="5" spans="1:4" ht="12.75">
      <c r="A5" s="438"/>
      <c r="B5" s="438"/>
      <c r="C5" s="438" t="s">
        <v>282</v>
      </c>
      <c r="D5" s="438"/>
    </row>
    <row r="6" spans="1:4" ht="12.75">
      <c r="A6" s="440" t="s">
        <v>283</v>
      </c>
      <c r="B6" s="440"/>
      <c r="C6" s="440"/>
      <c r="D6" s="440"/>
    </row>
    <row r="7" spans="1:4" ht="25.5">
      <c r="A7" s="122">
        <v>1</v>
      </c>
      <c r="B7" s="123" t="s">
        <v>284</v>
      </c>
      <c r="C7" s="441">
        <v>212000</v>
      </c>
      <c r="D7" s="440"/>
    </row>
    <row r="8" spans="1:4" ht="25.5">
      <c r="A8" s="122">
        <v>2</v>
      </c>
      <c r="B8" s="123" t="s">
        <v>285</v>
      </c>
      <c r="C8" s="441">
        <v>253000</v>
      </c>
      <c r="D8" s="440"/>
    </row>
    <row r="9" spans="1:4" ht="25.5">
      <c r="A9" s="122">
        <v>3</v>
      </c>
      <c r="B9" s="123" t="s">
        <v>286</v>
      </c>
      <c r="C9" s="441">
        <v>338000</v>
      </c>
      <c r="D9" s="440"/>
    </row>
    <row r="10" spans="1:4" ht="12.75">
      <c r="A10" s="91"/>
      <c r="B10" s="438" t="s">
        <v>287</v>
      </c>
      <c r="C10" s="438"/>
      <c r="D10" s="438"/>
    </row>
    <row r="11" spans="1:4" ht="12.75">
      <c r="A11" s="90" t="s">
        <v>288</v>
      </c>
      <c r="B11" s="92" t="s">
        <v>289</v>
      </c>
      <c r="C11" s="442" t="s">
        <v>290</v>
      </c>
      <c r="D11" s="442"/>
    </row>
    <row r="12" spans="1:4" ht="12.75">
      <c r="A12" s="90" t="s">
        <v>288</v>
      </c>
      <c r="B12" s="92" t="s">
        <v>291</v>
      </c>
      <c r="C12" s="442" t="s">
        <v>292</v>
      </c>
      <c r="D12" s="442"/>
    </row>
    <row r="13" spans="1:4" ht="12.75">
      <c r="A13" s="90" t="s">
        <v>288</v>
      </c>
      <c r="B13" s="92" t="s">
        <v>293</v>
      </c>
      <c r="C13" s="442" t="s">
        <v>294</v>
      </c>
      <c r="D13" s="442"/>
    </row>
    <row r="14" spans="1:4" ht="12.75">
      <c r="A14" s="440" t="s">
        <v>295</v>
      </c>
      <c r="B14" s="440"/>
      <c r="C14" s="440"/>
      <c r="D14" s="440"/>
    </row>
    <row r="15" spans="1:4" ht="25.5">
      <c r="A15" s="122">
        <v>4</v>
      </c>
      <c r="B15" s="123" t="s">
        <v>296</v>
      </c>
      <c r="C15" s="441">
        <v>495000</v>
      </c>
      <c r="D15" s="440"/>
    </row>
    <row r="16" spans="1:4" ht="38.25">
      <c r="A16" s="122">
        <v>5</v>
      </c>
      <c r="B16" s="123" t="s">
        <v>297</v>
      </c>
      <c r="C16" s="441">
        <v>550000</v>
      </c>
      <c r="D16" s="440"/>
    </row>
    <row r="17" spans="1:4" ht="25.5">
      <c r="A17" s="122">
        <v>6</v>
      </c>
      <c r="B17" s="123" t="s">
        <v>298</v>
      </c>
      <c r="C17" s="441">
        <v>694000</v>
      </c>
      <c r="D17" s="440"/>
    </row>
    <row r="18" spans="1:4" ht="12.75">
      <c r="A18" s="440" t="s">
        <v>299</v>
      </c>
      <c r="B18" s="440"/>
      <c r="C18" s="440"/>
      <c r="D18" s="440"/>
    </row>
    <row r="19" spans="1:4" ht="12.75">
      <c r="A19" s="121" t="s">
        <v>288</v>
      </c>
      <c r="B19" s="123" t="s">
        <v>300</v>
      </c>
      <c r="C19" s="441">
        <v>50000</v>
      </c>
      <c r="D19" s="440"/>
    </row>
    <row r="20" spans="1:4" ht="12.75">
      <c r="A20" s="121" t="s">
        <v>288</v>
      </c>
      <c r="B20" s="124" t="s">
        <v>293</v>
      </c>
      <c r="C20" s="440" t="s">
        <v>294</v>
      </c>
      <c r="D20" s="440"/>
    </row>
    <row r="21" spans="1:4" ht="25.5">
      <c r="A21" s="122">
        <v>7</v>
      </c>
      <c r="B21" s="123" t="s">
        <v>301</v>
      </c>
      <c r="C21" s="441">
        <v>1029000</v>
      </c>
      <c r="D21" s="440"/>
    </row>
    <row r="22" spans="1:4" ht="25.5">
      <c r="A22" s="122">
        <v>8</v>
      </c>
      <c r="B22" s="123" t="s">
        <v>302</v>
      </c>
      <c r="C22" s="441">
        <v>1505000</v>
      </c>
      <c r="D22" s="440"/>
    </row>
    <row r="23" spans="1:4" ht="12.75">
      <c r="A23" s="440" t="s">
        <v>303</v>
      </c>
      <c r="B23" s="440"/>
      <c r="C23" s="440"/>
      <c r="D23" s="440"/>
    </row>
    <row r="24" spans="1:4" ht="25.5">
      <c r="A24" s="122">
        <v>9</v>
      </c>
      <c r="B24" s="123" t="s">
        <v>304</v>
      </c>
      <c r="C24" s="441">
        <v>1157000</v>
      </c>
      <c r="D24" s="440"/>
    </row>
    <row r="25" spans="1:4" ht="25.5">
      <c r="A25" s="122">
        <v>10</v>
      </c>
      <c r="B25" s="123" t="s">
        <v>305</v>
      </c>
      <c r="C25" s="441">
        <v>1505000</v>
      </c>
      <c r="D25" s="440"/>
    </row>
    <row r="26" spans="1:4" ht="12.75">
      <c r="A26" s="440" t="s">
        <v>306</v>
      </c>
      <c r="B26" s="440"/>
      <c r="C26" s="440"/>
      <c r="D26" s="440"/>
    </row>
    <row r="27" spans="1:4" ht="25.5">
      <c r="A27" s="122">
        <v>11</v>
      </c>
      <c r="B27" s="123" t="s">
        <v>307</v>
      </c>
      <c r="C27" s="441">
        <v>1375000</v>
      </c>
      <c r="D27" s="440"/>
    </row>
    <row r="28" spans="1:4" ht="25.5">
      <c r="A28" s="122">
        <v>12</v>
      </c>
      <c r="B28" s="123" t="s">
        <v>308</v>
      </c>
      <c r="C28" s="441">
        <v>1910000</v>
      </c>
      <c r="D28" s="440"/>
    </row>
    <row r="29" spans="1:4" ht="12.75">
      <c r="A29" s="443" t="s">
        <v>309</v>
      </c>
      <c r="B29" s="443"/>
      <c r="C29" s="443"/>
      <c r="D29" s="443"/>
    </row>
    <row r="30" spans="1:4" ht="12.75">
      <c r="A30" s="122">
        <v>13</v>
      </c>
      <c r="B30" s="444" t="s">
        <v>310</v>
      </c>
      <c r="C30" s="444"/>
      <c r="D30" s="135">
        <v>1445600</v>
      </c>
    </row>
    <row r="31" spans="1:4" ht="12.75">
      <c r="A31" s="122">
        <v>14</v>
      </c>
      <c r="B31" s="444" t="s">
        <v>311</v>
      </c>
      <c r="C31" s="444"/>
      <c r="D31" s="134">
        <v>1560000</v>
      </c>
    </row>
    <row r="32" spans="1:4" ht="12.75">
      <c r="A32" s="122">
        <v>15</v>
      </c>
      <c r="B32" s="444" t="s">
        <v>312</v>
      </c>
      <c r="C32" s="444"/>
      <c r="D32" s="135">
        <v>3905000</v>
      </c>
    </row>
    <row r="33" spans="1:4" ht="12.75">
      <c r="A33" s="122"/>
      <c r="B33" s="440" t="s">
        <v>313</v>
      </c>
      <c r="C33" s="440"/>
      <c r="D33" s="440"/>
    </row>
    <row r="34" spans="1:4" ht="12.75">
      <c r="A34" s="121" t="s">
        <v>314</v>
      </c>
      <c r="B34" s="445" t="s">
        <v>315</v>
      </c>
      <c r="C34" s="445"/>
      <c r="D34" s="121">
        <v>465000</v>
      </c>
    </row>
    <row r="35" spans="1:4" ht="12.75">
      <c r="A35" s="121" t="s">
        <v>288</v>
      </c>
      <c r="B35" s="445" t="s">
        <v>316</v>
      </c>
      <c r="C35" s="445"/>
      <c r="D35" s="121">
        <v>330000</v>
      </c>
    </row>
    <row r="36" spans="1:4" ht="12.75">
      <c r="A36" s="121" t="s">
        <v>314</v>
      </c>
      <c r="B36" s="445" t="s">
        <v>317</v>
      </c>
      <c r="C36" s="445"/>
      <c r="D36" s="121">
        <v>475000</v>
      </c>
    </row>
    <row r="37" spans="1:4" ht="12.75">
      <c r="A37" s="443" t="s">
        <v>318</v>
      </c>
      <c r="B37" s="443"/>
      <c r="C37" s="443"/>
      <c r="D37" s="443"/>
    </row>
    <row r="38" spans="1:4" ht="12.75">
      <c r="A38" s="446">
        <v>16</v>
      </c>
      <c r="B38" s="444" t="s">
        <v>319</v>
      </c>
      <c r="C38" s="444"/>
      <c r="D38" s="440">
        <v>371000</v>
      </c>
    </row>
    <row r="39" spans="1:4" ht="12.75">
      <c r="A39" s="446"/>
      <c r="B39" s="447" t="s">
        <v>320</v>
      </c>
      <c r="C39" s="447"/>
      <c r="D39" s="440"/>
    </row>
    <row r="40" spans="1:4" ht="12.75">
      <c r="A40" s="446">
        <v>17</v>
      </c>
      <c r="B40" s="444" t="s">
        <v>321</v>
      </c>
      <c r="C40" s="444"/>
      <c r="D40" s="440">
        <v>412000</v>
      </c>
    </row>
    <row r="41" spans="1:4" ht="12.75">
      <c r="A41" s="446"/>
      <c r="B41" s="447" t="s">
        <v>320</v>
      </c>
      <c r="C41" s="447"/>
      <c r="D41" s="440"/>
    </row>
    <row r="42" spans="1:4" ht="12.75">
      <c r="A42" s="440" t="s">
        <v>322</v>
      </c>
      <c r="B42" s="440"/>
      <c r="C42" s="440"/>
      <c r="D42" s="440"/>
    </row>
    <row r="43" spans="1:4" ht="12.75">
      <c r="A43" s="121" t="s">
        <v>288</v>
      </c>
      <c r="B43" s="445" t="s">
        <v>323</v>
      </c>
      <c r="C43" s="445"/>
      <c r="D43" s="121">
        <v>22000</v>
      </c>
    </row>
    <row r="44" spans="1:4" ht="12.75">
      <c r="A44" s="121" t="s">
        <v>288</v>
      </c>
      <c r="B44" s="445" t="s">
        <v>324</v>
      </c>
      <c r="C44" s="445"/>
      <c r="D44" s="121">
        <v>22000</v>
      </c>
    </row>
    <row r="45" spans="1:4" ht="12.75">
      <c r="A45" s="121" t="s">
        <v>288</v>
      </c>
      <c r="B45" s="445" t="s">
        <v>325</v>
      </c>
      <c r="C45" s="445"/>
      <c r="D45" s="121" t="s">
        <v>290</v>
      </c>
    </row>
    <row r="46" spans="1:4" ht="12.75">
      <c r="A46" s="121" t="s">
        <v>288</v>
      </c>
      <c r="B46" s="445" t="s">
        <v>326</v>
      </c>
      <c r="C46" s="445"/>
      <c r="D46" s="121">
        <v>10000</v>
      </c>
    </row>
    <row r="47" spans="1:4" ht="12.75">
      <c r="A47" s="443" t="s">
        <v>327</v>
      </c>
      <c r="B47" s="443"/>
      <c r="C47" s="443"/>
      <c r="D47" s="443"/>
    </row>
    <row r="48" spans="1:4" ht="12.75">
      <c r="A48" s="122">
        <v>18</v>
      </c>
      <c r="B48" s="444" t="s">
        <v>328</v>
      </c>
      <c r="C48" s="444"/>
      <c r="D48" s="135">
        <v>580000</v>
      </c>
    </row>
    <row r="49" spans="1:4" ht="12.75">
      <c r="A49" s="440" t="s">
        <v>329</v>
      </c>
      <c r="B49" s="440"/>
      <c r="C49" s="440"/>
      <c r="D49" s="440"/>
    </row>
    <row r="50" spans="1:4" ht="12.75">
      <c r="A50" s="121" t="s">
        <v>288</v>
      </c>
      <c r="B50" s="445" t="s">
        <v>330</v>
      </c>
      <c r="C50" s="445"/>
      <c r="D50" s="135">
        <v>38000</v>
      </c>
    </row>
    <row r="51" spans="1:4" ht="12.75">
      <c r="A51" s="121" t="s">
        <v>288</v>
      </c>
      <c r="B51" s="445" t="s">
        <v>332</v>
      </c>
      <c r="C51" s="445"/>
      <c r="D51" s="135">
        <v>48000</v>
      </c>
    </row>
    <row r="52" spans="1:4" ht="12.75">
      <c r="A52" s="121" t="s">
        <v>288</v>
      </c>
      <c r="B52" s="445" t="s">
        <v>333</v>
      </c>
      <c r="C52" s="445"/>
      <c r="D52" s="135">
        <v>12000</v>
      </c>
    </row>
    <row r="53" spans="1:4" ht="12.75">
      <c r="A53" s="443" t="s">
        <v>334</v>
      </c>
      <c r="B53" s="443"/>
      <c r="C53" s="443"/>
      <c r="D53" s="443"/>
    </row>
    <row r="54" spans="1:4" ht="12.75">
      <c r="A54" s="122">
        <v>19</v>
      </c>
      <c r="B54" s="444" t="s">
        <v>335</v>
      </c>
      <c r="C54" s="444"/>
      <c r="D54" s="135">
        <v>238000</v>
      </c>
    </row>
    <row r="55" spans="1:4" ht="12.75">
      <c r="A55" s="122">
        <v>20</v>
      </c>
      <c r="B55" s="444" t="s">
        <v>336</v>
      </c>
      <c r="C55" s="444"/>
      <c r="D55" s="135">
        <v>298000</v>
      </c>
    </row>
    <row r="56" spans="1:4" ht="12.75">
      <c r="A56" s="440" t="s">
        <v>337</v>
      </c>
      <c r="B56" s="440"/>
      <c r="C56" s="440"/>
      <c r="D56" s="440"/>
    </row>
    <row r="57" spans="1:4" ht="12.75">
      <c r="A57" s="121" t="s">
        <v>288</v>
      </c>
      <c r="B57" s="445" t="s">
        <v>338</v>
      </c>
      <c r="C57" s="445"/>
      <c r="D57" s="121" t="s">
        <v>339</v>
      </c>
    </row>
    <row r="58" spans="1:4" ht="12.75">
      <c r="A58" s="121" t="s">
        <v>288</v>
      </c>
      <c r="B58" s="445" t="s">
        <v>340</v>
      </c>
      <c r="C58" s="445"/>
      <c r="D58" s="135">
        <v>7000</v>
      </c>
    </row>
    <row r="59" spans="1:4" ht="12.75">
      <c r="A59" s="121" t="s">
        <v>288</v>
      </c>
      <c r="B59" s="445" t="s">
        <v>341</v>
      </c>
      <c r="C59" s="445"/>
      <c r="D59" s="121" t="s">
        <v>342</v>
      </c>
    </row>
    <row r="60" spans="1:4" ht="12.75">
      <c r="A60" s="121" t="s">
        <v>288</v>
      </c>
      <c r="B60" s="445" t="s">
        <v>343</v>
      </c>
      <c r="C60" s="445"/>
      <c r="D60" s="135">
        <v>50000</v>
      </c>
    </row>
    <row r="61" spans="1:4" ht="12.75">
      <c r="A61" s="121" t="s">
        <v>288</v>
      </c>
      <c r="B61" s="445" t="s">
        <v>344</v>
      </c>
      <c r="C61" s="445"/>
      <c r="D61" s="135">
        <v>56000</v>
      </c>
    </row>
    <row r="62" spans="1:4" ht="12.75">
      <c r="A62" s="443" t="s">
        <v>345</v>
      </c>
      <c r="B62" s="443"/>
      <c r="C62" s="443"/>
      <c r="D62" s="443"/>
    </row>
    <row r="63" spans="1:4" ht="12.75">
      <c r="A63" s="122">
        <v>21</v>
      </c>
      <c r="B63" s="123" t="s">
        <v>346</v>
      </c>
      <c r="C63" s="440" t="s">
        <v>347</v>
      </c>
      <c r="D63" s="440"/>
    </row>
    <row r="64" spans="1:4" ht="12.75">
      <c r="A64" s="122">
        <v>22</v>
      </c>
      <c r="B64" s="123" t="s">
        <v>348</v>
      </c>
      <c r="C64" s="441">
        <v>98000</v>
      </c>
      <c r="D64" s="441"/>
    </row>
    <row r="65" spans="1:4" ht="12.75">
      <c r="A65" s="122">
        <v>23</v>
      </c>
      <c r="B65" s="123" t="s">
        <v>349</v>
      </c>
      <c r="C65" s="440" t="s">
        <v>331</v>
      </c>
      <c r="D65" s="440"/>
    </row>
    <row r="66" spans="1:4" ht="12.75">
      <c r="A66" s="122">
        <v>24</v>
      </c>
      <c r="B66" s="123" t="s">
        <v>350</v>
      </c>
      <c r="C66" s="441">
        <v>195000</v>
      </c>
      <c r="D66" s="440"/>
    </row>
    <row r="67" spans="1:4" ht="12.75">
      <c r="A67" s="122">
        <v>25</v>
      </c>
      <c r="B67" s="123" t="s">
        <v>351</v>
      </c>
      <c r="C67" s="441">
        <v>12000</v>
      </c>
      <c r="D67" s="441"/>
    </row>
    <row r="68" spans="1:4" ht="15">
      <c r="A68" s="89"/>
      <c r="B68" s="89"/>
      <c r="C68" s="89"/>
      <c r="D68" s="89"/>
    </row>
    <row r="69" spans="1:4" ht="12.75">
      <c r="A69" s="448" t="s">
        <v>352</v>
      </c>
      <c r="B69" s="448"/>
      <c r="C69" s="448"/>
      <c r="D69" s="448"/>
    </row>
    <row r="70" spans="1:4" ht="12.75">
      <c r="A70" s="448"/>
      <c r="B70" s="448"/>
      <c r="C70" s="448"/>
      <c r="D70" s="448"/>
    </row>
    <row r="71" spans="1:4" ht="12.75">
      <c r="A71" s="448"/>
      <c r="B71" s="448"/>
      <c r="C71" s="448"/>
      <c r="D71" s="448"/>
    </row>
    <row r="72" spans="1:4" ht="12.75">
      <c r="A72" s="448"/>
      <c r="B72" s="448"/>
      <c r="C72" s="448"/>
      <c r="D72" s="448"/>
    </row>
    <row r="73" spans="1:4" ht="22.5" customHeight="1">
      <c r="A73" s="450" t="s">
        <v>532</v>
      </c>
      <c r="B73" s="450"/>
      <c r="C73" s="450"/>
      <c r="D73" s="450"/>
    </row>
    <row r="74" spans="1:4" ht="22.5" customHeight="1">
      <c r="A74" s="450"/>
      <c r="B74" s="450"/>
      <c r="C74" s="450"/>
      <c r="D74" s="450"/>
    </row>
  </sheetData>
  <sheetProtection/>
  <mergeCells count="73">
    <mergeCell ref="C66:D66"/>
    <mergeCell ref="C67:D67"/>
    <mergeCell ref="A69:D72"/>
    <mergeCell ref="C1:D1"/>
    <mergeCell ref="A73:D74"/>
    <mergeCell ref="B60:C60"/>
    <mergeCell ref="B61:C61"/>
    <mergeCell ref="A62:D62"/>
    <mergeCell ref="C63:D63"/>
    <mergeCell ref="C64:D64"/>
    <mergeCell ref="C65:D65"/>
    <mergeCell ref="B54:C54"/>
    <mergeCell ref="B55:C55"/>
    <mergeCell ref="A56:D56"/>
    <mergeCell ref="B57:C57"/>
    <mergeCell ref="B58:C58"/>
    <mergeCell ref="B59:C59"/>
    <mergeCell ref="B48:C48"/>
    <mergeCell ref="A49:D49"/>
    <mergeCell ref="B50:C50"/>
    <mergeCell ref="B51:C51"/>
    <mergeCell ref="B52:C52"/>
    <mergeCell ref="A53:D53"/>
    <mergeCell ref="A42:D42"/>
    <mergeCell ref="B43:C43"/>
    <mergeCell ref="B44:C44"/>
    <mergeCell ref="B45:C45"/>
    <mergeCell ref="B46:C46"/>
    <mergeCell ref="A47:D47"/>
    <mergeCell ref="A38:A39"/>
    <mergeCell ref="B38:C38"/>
    <mergeCell ref="B39:C39"/>
    <mergeCell ref="D38:D39"/>
    <mergeCell ref="A40:A41"/>
    <mergeCell ref="B40:C40"/>
    <mergeCell ref="B41:C41"/>
    <mergeCell ref="D40:D41"/>
    <mergeCell ref="B32:C32"/>
    <mergeCell ref="B33:D33"/>
    <mergeCell ref="B34:C34"/>
    <mergeCell ref="B35:C35"/>
    <mergeCell ref="B36:C36"/>
    <mergeCell ref="A37:D37"/>
    <mergeCell ref="A26:D26"/>
    <mergeCell ref="C27:D27"/>
    <mergeCell ref="C28:D28"/>
    <mergeCell ref="A29:D29"/>
    <mergeCell ref="B30:C30"/>
    <mergeCell ref="B31:C31"/>
    <mergeCell ref="C20:D20"/>
    <mergeCell ref="C21:D21"/>
    <mergeCell ref="C22:D22"/>
    <mergeCell ref="A23:D23"/>
    <mergeCell ref="C24:D24"/>
    <mergeCell ref="C25:D25"/>
    <mergeCell ref="A14:D14"/>
    <mergeCell ref="C15:D15"/>
    <mergeCell ref="C16:D16"/>
    <mergeCell ref="C17:D17"/>
    <mergeCell ref="A18:D18"/>
    <mergeCell ref="C19:D19"/>
    <mergeCell ref="C8:D8"/>
    <mergeCell ref="C9:D9"/>
    <mergeCell ref="B10:D10"/>
    <mergeCell ref="C11:D11"/>
    <mergeCell ref="C12:D12"/>
    <mergeCell ref="C13:D13"/>
    <mergeCell ref="A4:A5"/>
    <mergeCell ref="B4:B5"/>
    <mergeCell ref="C4:D4"/>
    <mergeCell ref="C5:D5"/>
    <mergeCell ref="A6:D6"/>
    <mergeCell ref="C7:D7"/>
  </mergeCells>
  <printOptions/>
  <pageMargins left="0.17" right="0.17" top="0.47" bottom="0.51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81"/>
  <sheetViews>
    <sheetView tabSelected="1" view="pageBreakPreview" zoomScaleNormal="70" zoomScaleSheetLayoutView="100" zoomScalePageLayoutView="85" workbookViewId="0" topLeftCell="A1">
      <selection activeCell="N18" sqref="N18"/>
    </sheetView>
  </sheetViews>
  <sheetFormatPr defaultColWidth="9.140625" defaultRowHeight="12.75"/>
  <cols>
    <col min="1" max="1" width="9.421875" style="0" customWidth="1"/>
    <col min="2" max="2" width="9.140625" style="0" customWidth="1"/>
    <col min="3" max="4" width="9.421875" style="0" customWidth="1"/>
    <col min="5" max="5" width="7.7109375" style="0" customWidth="1"/>
    <col min="6" max="6" width="12.00390625" style="0" customWidth="1"/>
    <col min="7" max="12" width="10.421875" style="0" customWidth="1"/>
  </cols>
  <sheetData>
    <row r="1" spans="1:12" ht="87.75" customHeight="1" thickBot="1">
      <c r="A1" s="4"/>
      <c r="B1" s="3"/>
      <c r="C1" s="3"/>
      <c r="D1" s="233" t="s">
        <v>421</v>
      </c>
      <c r="E1" s="233"/>
      <c r="F1" s="233"/>
      <c r="G1" s="233"/>
      <c r="H1" s="233"/>
      <c r="I1" s="233"/>
      <c r="J1" s="233"/>
      <c r="K1" s="233"/>
      <c r="L1" s="233"/>
    </row>
    <row r="2" spans="1:12" ht="22.5" customHeight="1">
      <c r="A2" s="243" t="s">
        <v>523</v>
      </c>
      <c r="B2" s="243"/>
      <c r="C2" s="243"/>
      <c r="D2" s="241"/>
      <c r="E2" s="241"/>
      <c r="F2" s="242" t="s">
        <v>528</v>
      </c>
      <c r="G2" s="242"/>
      <c r="H2" s="242"/>
      <c r="I2" s="242"/>
      <c r="J2" s="242"/>
      <c r="K2" s="242"/>
      <c r="L2" s="242"/>
    </row>
    <row r="3" spans="1:12" ht="15" customHeight="1">
      <c r="A3" s="240" t="s">
        <v>524</v>
      </c>
      <c r="B3" s="240"/>
      <c r="C3" s="240"/>
      <c r="D3" s="240"/>
      <c r="E3" s="241"/>
      <c r="F3" s="235" t="s">
        <v>7</v>
      </c>
      <c r="G3" s="235"/>
      <c r="H3" s="235"/>
      <c r="I3" s="235"/>
      <c r="J3" s="235"/>
      <c r="K3" s="235"/>
      <c r="L3" s="235"/>
    </row>
    <row r="4" spans="1:12" ht="15" customHeight="1">
      <c r="A4" s="240" t="s">
        <v>525</v>
      </c>
      <c r="B4" s="240"/>
      <c r="C4" s="240"/>
      <c r="D4" s="240"/>
      <c r="E4" s="241"/>
      <c r="F4" s="235" t="s">
        <v>8</v>
      </c>
      <c r="G4" s="235"/>
      <c r="H4" s="235"/>
      <c r="I4" s="235"/>
      <c r="J4" s="235"/>
      <c r="K4" s="235"/>
      <c r="L4" s="235"/>
    </row>
    <row r="5" spans="1:12" ht="15" customHeight="1">
      <c r="A5" s="240" t="s">
        <v>526</v>
      </c>
      <c r="B5" s="240"/>
      <c r="C5" s="240"/>
      <c r="D5" s="240"/>
      <c r="E5" s="241"/>
      <c r="F5" s="235" t="s">
        <v>520</v>
      </c>
      <c r="G5" s="235"/>
      <c r="H5" s="235"/>
      <c r="I5" s="235"/>
      <c r="J5" s="235"/>
      <c r="K5" s="235"/>
      <c r="L5" s="235"/>
    </row>
    <row r="6" spans="1:12" ht="15" customHeight="1">
      <c r="A6" s="250" t="s">
        <v>521</v>
      </c>
      <c r="B6" s="250"/>
      <c r="C6" s="250"/>
      <c r="D6" s="250"/>
      <c r="E6" s="250"/>
      <c r="F6" s="235" t="s">
        <v>522</v>
      </c>
      <c r="G6" s="235"/>
      <c r="H6" s="235"/>
      <c r="I6" s="235"/>
      <c r="J6" s="235"/>
      <c r="K6" s="235"/>
      <c r="L6" s="235"/>
    </row>
    <row r="7" spans="1:12" ht="19.5" customHeight="1">
      <c r="A7" s="240" t="s">
        <v>527</v>
      </c>
      <c r="B7" s="240"/>
      <c r="C7" s="240"/>
      <c r="D7" s="240"/>
      <c r="E7" s="241"/>
      <c r="F7" s="234" t="s">
        <v>405</v>
      </c>
      <c r="G7" s="234"/>
      <c r="H7" s="234"/>
      <c r="I7" s="234"/>
      <c r="J7" s="234"/>
      <c r="K7" s="234"/>
      <c r="L7" s="234"/>
    </row>
    <row r="8" spans="1:12" ht="17.25" customHeight="1">
      <c r="A8" s="251" t="s">
        <v>642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3"/>
    </row>
    <row r="9" spans="1:12" ht="16.5" customHeight="1" hidden="1">
      <c r="A9" s="244"/>
      <c r="B9" s="245"/>
      <c r="C9" s="236" t="s">
        <v>407</v>
      </c>
      <c r="D9" s="236"/>
      <c r="E9" s="236"/>
      <c r="F9" s="236"/>
      <c r="G9" s="236"/>
      <c r="H9" s="236"/>
      <c r="I9" s="236"/>
      <c r="J9" s="236"/>
      <c r="K9" s="236"/>
      <c r="L9" s="237"/>
    </row>
    <row r="10" spans="1:12" ht="16.5" customHeight="1" hidden="1">
      <c r="A10" s="246"/>
      <c r="B10" s="247"/>
      <c r="C10" s="238"/>
      <c r="D10" s="238"/>
      <c r="E10" s="238"/>
      <c r="F10" s="238"/>
      <c r="G10" s="238"/>
      <c r="H10" s="238"/>
      <c r="I10" s="238"/>
      <c r="J10" s="238"/>
      <c r="K10" s="238"/>
      <c r="L10" s="239"/>
    </row>
    <row r="11" spans="1:12" ht="16.5" customHeight="1" hidden="1">
      <c r="A11" s="246"/>
      <c r="B11" s="247"/>
      <c r="C11" s="238"/>
      <c r="D11" s="238"/>
      <c r="E11" s="238"/>
      <c r="F11" s="238"/>
      <c r="G11" s="238"/>
      <c r="H11" s="238"/>
      <c r="I11" s="238"/>
      <c r="J11" s="238"/>
      <c r="K11" s="238"/>
      <c r="L11" s="239"/>
    </row>
    <row r="12" spans="1:12" ht="14.25" customHeight="1" hidden="1">
      <c r="A12" s="246"/>
      <c r="B12" s="247"/>
      <c r="C12" s="238"/>
      <c r="D12" s="238"/>
      <c r="E12" s="238"/>
      <c r="F12" s="238"/>
      <c r="G12" s="238"/>
      <c r="H12" s="238"/>
      <c r="I12" s="238"/>
      <c r="J12" s="238"/>
      <c r="K12" s="238"/>
      <c r="L12" s="239"/>
    </row>
    <row r="13" spans="1:12" ht="39.75" customHeight="1">
      <c r="A13" s="248"/>
      <c r="B13" s="249"/>
      <c r="C13" s="206" t="s">
        <v>537</v>
      </c>
      <c r="D13" s="207"/>
      <c r="E13" s="207"/>
      <c r="F13" s="207"/>
      <c r="G13" s="207"/>
      <c r="H13" s="207"/>
      <c r="I13" s="207"/>
      <c r="J13" s="207"/>
      <c r="K13" s="208"/>
      <c r="L13" s="119">
        <v>100</v>
      </c>
    </row>
    <row r="14" spans="1:12" ht="39.75" customHeight="1">
      <c r="A14" s="172" t="s">
        <v>17</v>
      </c>
      <c r="B14" s="172"/>
      <c r="C14" s="172" t="s">
        <v>18</v>
      </c>
      <c r="D14" s="172"/>
      <c r="E14" s="172"/>
      <c r="F14" s="115" t="s">
        <v>19</v>
      </c>
      <c r="G14" s="116" t="s">
        <v>420</v>
      </c>
      <c r="H14" s="117">
        <v>4.026</v>
      </c>
      <c r="I14" s="118">
        <v>4.24</v>
      </c>
      <c r="J14" s="117">
        <v>4.29</v>
      </c>
      <c r="K14" s="118">
        <v>4.51</v>
      </c>
      <c r="L14" s="117">
        <v>5.126</v>
      </c>
    </row>
    <row r="15" spans="1:12" ht="9" customHeight="1" hidden="1">
      <c r="A15" s="221" t="s">
        <v>399</v>
      </c>
      <c r="B15" s="221"/>
      <c r="C15" s="144" t="s">
        <v>406</v>
      </c>
      <c r="D15" s="145"/>
      <c r="E15" s="146"/>
      <c r="F15" s="113" t="s">
        <v>400</v>
      </c>
      <c r="G15" s="114">
        <v>175</v>
      </c>
      <c r="H15" s="108">
        <f>H14*G15+L13</f>
        <v>804.55</v>
      </c>
      <c r="I15" s="109">
        <f>L13+I14*G15</f>
        <v>842</v>
      </c>
      <c r="J15" s="108">
        <f>J14*G15+L13</f>
        <v>850.75</v>
      </c>
      <c r="K15" s="109">
        <f>K14*G15+L13</f>
        <v>889.25</v>
      </c>
      <c r="L15" s="110">
        <f>L13+L14*G15</f>
        <v>997.0500000000001</v>
      </c>
    </row>
    <row r="16" spans="1:12" ht="6.75" customHeight="1" hidden="1">
      <c r="A16" s="221"/>
      <c r="B16" s="221"/>
      <c r="C16" s="147"/>
      <c r="D16" s="148"/>
      <c r="E16" s="149"/>
      <c r="F16" s="113" t="s">
        <v>402</v>
      </c>
      <c r="G16" s="114">
        <v>180</v>
      </c>
      <c r="H16" s="108">
        <f>H14*G16+L13</f>
        <v>824.68</v>
      </c>
      <c r="I16" s="109">
        <f>L13+I14*G16</f>
        <v>863.2</v>
      </c>
      <c r="J16" s="108">
        <f>G16*J14+L13</f>
        <v>872.2</v>
      </c>
      <c r="K16" s="109">
        <f>K14*G16+L13</f>
        <v>911.8</v>
      </c>
      <c r="L16" s="110">
        <f>L13+L14*G16</f>
        <v>1022.6800000000001</v>
      </c>
    </row>
    <row r="17" spans="1:12" ht="20.25" customHeight="1">
      <c r="A17" s="221"/>
      <c r="B17" s="221"/>
      <c r="C17" s="232" t="s">
        <v>594</v>
      </c>
      <c r="D17" s="217"/>
      <c r="E17" s="218"/>
      <c r="F17" s="113" t="s">
        <v>402</v>
      </c>
      <c r="G17" s="137">
        <v>220</v>
      </c>
      <c r="H17" s="136">
        <f>G17*4.026+100</f>
        <v>985.7199999999999</v>
      </c>
      <c r="I17" s="109">
        <f>G17*4.24+100</f>
        <v>1032.8000000000002</v>
      </c>
      <c r="J17" s="136">
        <f>G17*4.29+100</f>
        <v>1043.8</v>
      </c>
      <c r="K17" s="109">
        <f>G17*4.51+100</f>
        <v>1092.1999999999998</v>
      </c>
      <c r="L17" s="110">
        <f>G17*5.126+100</f>
        <v>1227.72</v>
      </c>
    </row>
    <row r="18" spans="1:12" ht="18" customHeight="1">
      <c r="A18" s="221"/>
      <c r="B18" s="221"/>
      <c r="C18" s="232"/>
      <c r="D18" s="217"/>
      <c r="E18" s="218"/>
      <c r="F18" s="113" t="s">
        <v>404</v>
      </c>
      <c r="G18" s="137">
        <v>240</v>
      </c>
      <c r="H18" s="136">
        <f aca="true" t="shared" si="0" ref="H18:H28">G18*4.026+100</f>
        <v>1066.24</v>
      </c>
      <c r="I18" s="109">
        <f aca="true" t="shared" si="1" ref="I18:I28">G18*4.24+100</f>
        <v>1117.6</v>
      </c>
      <c r="J18" s="136">
        <f aca="true" t="shared" si="2" ref="J18:J28">G18*4.29+100</f>
        <v>1129.6</v>
      </c>
      <c r="K18" s="109">
        <f aca="true" t="shared" si="3" ref="K18:K28">G18*4.51+100</f>
        <v>1182.3999999999999</v>
      </c>
      <c r="L18" s="110">
        <f aca="true" t="shared" si="4" ref="L18:L28">G18*5.126+100</f>
        <v>1330.24</v>
      </c>
    </row>
    <row r="19" spans="1:12" ht="19.5" customHeight="1">
      <c r="A19" s="221"/>
      <c r="B19" s="221"/>
      <c r="C19" s="232" t="s">
        <v>595</v>
      </c>
      <c r="D19" s="217"/>
      <c r="E19" s="218"/>
      <c r="F19" s="113" t="s">
        <v>593</v>
      </c>
      <c r="G19" s="137">
        <v>200</v>
      </c>
      <c r="H19" s="136">
        <f t="shared" si="0"/>
        <v>905.1999999999999</v>
      </c>
      <c r="I19" s="109">
        <f t="shared" si="1"/>
        <v>948</v>
      </c>
      <c r="J19" s="136">
        <f t="shared" si="2"/>
        <v>958</v>
      </c>
      <c r="K19" s="109">
        <f t="shared" si="3"/>
        <v>1002</v>
      </c>
      <c r="L19" s="110">
        <f t="shared" si="4"/>
        <v>1125.2</v>
      </c>
    </row>
    <row r="20" spans="1:12" ht="19.5" customHeight="1">
      <c r="A20" s="221"/>
      <c r="B20" s="221"/>
      <c r="C20" s="232"/>
      <c r="D20" s="217"/>
      <c r="E20" s="218"/>
      <c r="F20" s="113" t="s">
        <v>404</v>
      </c>
      <c r="G20" s="137">
        <v>210</v>
      </c>
      <c r="H20" s="136">
        <f t="shared" si="0"/>
        <v>945.4599999999999</v>
      </c>
      <c r="I20" s="109">
        <f t="shared" si="1"/>
        <v>990.4000000000001</v>
      </c>
      <c r="J20" s="136">
        <f t="shared" si="2"/>
        <v>1000.9</v>
      </c>
      <c r="K20" s="109">
        <f t="shared" si="3"/>
        <v>1047.1</v>
      </c>
      <c r="L20" s="110">
        <f t="shared" si="4"/>
        <v>1176.46</v>
      </c>
    </row>
    <row r="21" spans="1:12" ht="20.25" customHeight="1">
      <c r="A21" s="221"/>
      <c r="B21" s="221"/>
      <c r="C21" s="228" t="s">
        <v>596</v>
      </c>
      <c r="D21" s="219"/>
      <c r="E21" s="220"/>
      <c r="F21" s="113" t="s">
        <v>404</v>
      </c>
      <c r="G21" s="137">
        <v>220</v>
      </c>
      <c r="H21" s="136">
        <f t="shared" si="0"/>
        <v>985.7199999999999</v>
      </c>
      <c r="I21" s="109">
        <f t="shared" si="1"/>
        <v>1032.8000000000002</v>
      </c>
      <c r="J21" s="136">
        <f t="shared" si="2"/>
        <v>1043.8</v>
      </c>
      <c r="K21" s="109">
        <f t="shared" si="3"/>
        <v>1092.1999999999998</v>
      </c>
      <c r="L21" s="110">
        <f t="shared" si="4"/>
        <v>1227.72</v>
      </c>
    </row>
    <row r="22" spans="1:12" ht="15.75" customHeight="1">
      <c r="A22" s="222" t="s">
        <v>398</v>
      </c>
      <c r="B22" s="223"/>
      <c r="C22" s="215" t="s">
        <v>511</v>
      </c>
      <c r="D22" s="215"/>
      <c r="E22" s="216"/>
      <c r="F22" s="113" t="s">
        <v>400</v>
      </c>
      <c r="G22" s="137">
        <v>205</v>
      </c>
      <c r="H22" s="136">
        <f t="shared" si="0"/>
        <v>925.3299999999999</v>
      </c>
      <c r="I22" s="109">
        <f t="shared" si="1"/>
        <v>969.2</v>
      </c>
      <c r="J22" s="136">
        <f t="shared" si="2"/>
        <v>979.45</v>
      </c>
      <c r="K22" s="109">
        <f t="shared" si="3"/>
        <v>1024.55</v>
      </c>
      <c r="L22" s="110">
        <f t="shared" si="4"/>
        <v>1150.8300000000002</v>
      </c>
    </row>
    <row r="23" spans="1:12" ht="12" customHeight="1">
      <c r="A23" s="224"/>
      <c r="B23" s="225"/>
      <c r="C23" s="217"/>
      <c r="D23" s="217"/>
      <c r="E23" s="218"/>
      <c r="F23" s="113" t="s">
        <v>402</v>
      </c>
      <c r="G23" s="137">
        <v>210</v>
      </c>
      <c r="H23" s="136">
        <f t="shared" si="0"/>
        <v>945.4599999999999</v>
      </c>
      <c r="I23" s="109">
        <f t="shared" si="1"/>
        <v>990.4000000000001</v>
      </c>
      <c r="J23" s="136">
        <f t="shared" si="2"/>
        <v>1000.9</v>
      </c>
      <c r="K23" s="109">
        <f t="shared" si="3"/>
        <v>1047.1</v>
      </c>
      <c r="L23" s="110">
        <f t="shared" si="4"/>
        <v>1176.46</v>
      </c>
    </row>
    <row r="24" spans="1:12" ht="15.75" customHeight="1">
      <c r="A24" s="224"/>
      <c r="B24" s="225"/>
      <c r="C24" s="217"/>
      <c r="D24" s="217"/>
      <c r="E24" s="218"/>
      <c r="F24" s="113" t="s">
        <v>401</v>
      </c>
      <c r="G24" s="137">
        <v>215</v>
      </c>
      <c r="H24" s="136">
        <f t="shared" si="0"/>
        <v>965.5899999999999</v>
      </c>
      <c r="I24" s="109">
        <f t="shared" si="1"/>
        <v>1011.6</v>
      </c>
      <c r="J24" s="136">
        <f t="shared" si="2"/>
        <v>1022.35</v>
      </c>
      <c r="K24" s="109">
        <f t="shared" si="3"/>
        <v>1069.65</v>
      </c>
      <c r="L24" s="110">
        <f t="shared" si="4"/>
        <v>1202.0900000000001</v>
      </c>
    </row>
    <row r="25" spans="1:12" ht="19.5" customHeight="1">
      <c r="A25" s="224"/>
      <c r="B25" s="225"/>
      <c r="C25" s="217"/>
      <c r="D25" s="217"/>
      <c r="E25" s="218"/>
      <c r="F25" s="113" t="s">
        <v>403</v>
      </c>
      <c r="G25" s="137">
        <v>225</v>
      </c>
      <c r="H25" s="136">
        <f t="shared" si="0"/>
        <v>1005.8499999999999</v>
      </c>
      <c r="I25" s="109">
        <f t="shared" si="1"/>
        <v>1054</v>
      </c>
      <c r="J25" s="136">
        <f t="shared" si="2"/>
        <v>1065.25</v>
      </c>
      <c r="K25" s="109">
        <f t="shared" si="3"/>
        <v>1114.75</v>
      </c>
      <c r="L25" s="110">
        <f t="shared" si="4"/>
        <v>1253.3500000000001</v>
      </c>
    </row>
    <row r="26" spans="1:12" ht="18.75" customHeight="1">
      <c r="A26" s="226"/>
      <c r="B26" s="227"/>
      <c r="C26" s="219"/>
      <c r="D26" s="219"/>
      <c r="E26" s="220"/>
      <c r="F26" s="113" t="s">
        <v>404</v>
      </c>
      <c r="G26" s="137">
        <v>225</v>
      </c>
      <c r="H26" s="136">
        <f t="shared" si="0"/>
        <v>1005.8499999999999</v>
      </c>
      <c r="I26" s="109">
        <f t="shared" si="1"/>
        <v>1054</v>
      </c>
      <c r="J26" s="136">
        <f t="shared" si="2"/>
        <v>1065.25</v>
      </c>
      <c r="K26" s="109">
        <f t="shared" si="3"/>
        <v>1114.75</v>
      </c>
      <c r="L26" s="110">
        <f t="shared" si="4"/>
        <v>1253.3500000000001</v>
      </c>
    </row>
    <row r="27" spans="1:12" ht="15.75" customHeight="1">
      <c r="A27" s="209" t="s">
        <v>519</v>
      </c>
      <c r="B27" s="210"/>
      <c r="C27" s="210"/>
      <c r="D27" s="210"/>
      <c r="E27" s="211"/>
      <c r="F27" s="113" t="s">
        <v>402</v>
      </c>
      <c r="G27" s="137">
        <v>185</v>
      </c>
      <c r="H27" s="136">
        <f t="shared" si="0"/>
        <v>844.81</v>
      </c>
      <c r="I27" s="109">
        <f t="shared" si="1"/>
        <v>884.4000000000001</v>
      </c>
      <c r="J27" s="136">
        <f t="shared" si="2"/>
        <v>893.65</v>
      </c>
      <c r="K27" s="109">
        <f t="shared" si="3"/>
        <v>934.3499999999999</v>
      </c>
      <c r="L27" s="110">
        <f t="shared" si="4"/>
        <v>1048.31</v>
      </c>
    </row>
    <row r="28" spans="1:12" ht="17.25" customHeight="1">
      <c r="A28" s="212"/>
      <c r="B28" s="213"/>
      <c r="C28" s="213"/>
      <c r="D28" s="213"/>
      <c r="E28" s="214"/>
      <c r="F28" s="113" t="s">
        <v>404</v>
      </c>
      <c r="G28" s="137">
        <v>195</v>
      </c>
      <c r="H28" s="136">
        <f t="shared" si="0"/>
        <v>885.0699999999999</v>
      </c>
      <c r="I28" s="109">
        <f t="shared" si="1"/>
        <v>926.8000000000001</v>
      </c>
      <c r="J28" s="136">
        <f t="shared" si="2"/>
        <v>936.55</v>
      </c>
      <c r="K28" s="109">
        <f t="shared" si="3"/>
        <v>979.4499999999999</v>
      </c>
      <c r="L28" s="110">
        <f t="shared" si="4"/>
        <v>1099.5700000000002</v>
      </c>
    </row>
    <row r="29" spans="1:12" ht="18" customHeight="1">
      <c r="A29" s="229" t="s">
        <v>200</v>
      </c>
      <c r="B29" s="229"/>
      <c r="C29" s="270" t="s">
        <v>535</v>
      </c>
      <c r="D29" s="270"/>
      <c r="E29" s="271"/>
      <c r="F29" s="115" t="s">
        <v>19</v>
      </c>
      <c r="G29" s="116" t="s">
        <v>420</v>
      </c>
      <c r="H29" s="117">
        <v>4.026</v>
      </c>
      <c r="I29" s="118">
        <v>4.24</v>
      </c>
      <c r="J29" s="117">
        <v>4.29</v>
      </c>
      <c r="K29" s="118">
        <v>4.51</v>
      </c>
      <c r="L29" s="117">
        <v>5.126</v>
      </c>
    </row>
    <row r="30" spans="1:12" ht="15.75" customHeight="1">
      <c r="A30" s="230"/>
      <c r="B30" s="230"/>
      <c r="C30" s="272"/>
      <c r="D30" s="272"/>
      <c r="E30" s="273"/>
      <c r="F30" s="113" t="s">
        <v>517</v>
      </c>
      <c r="G30" s="105">
        <v>250</v>
      </c>
      <c r="H30" s="111">
        <f>G30*4.026+100</f>
        <v>1106.5</v>
      </c>
      <c r="I30" s="112">
        <f>G30*4.24+100</f>
        <v>1160</v>
      </c>
      <c r="J30" s="111">
        <f>G30*4.29+100</f>
        <v>1172.5</v>
      </c>
      <c r="K30" s="112">
        <f>G30*4.51+100</f>
        <v>1227.5</v>
      </c>
      <c r="L30" s="111">
        <f>G30*5.126+100</f>
        <v>1381.5</v>
      </c>
    </row>
    <row r="31" spans="1:12" ht="12.75" customHeight="1">
      <c r="A31" s="231"/>
      <c r="B31" s="231"/>
      <c r="C31" s="274"/>
      <c r="D31" s="274"/>
      <c r="E31" s="275"/>
      <c r="F31" s="140" t="s">
        <v>518</v>
      </c>
      <c r="G31" s="141">
        <v>350</v>
      </c>
      <c r="H31" s="111">
        <f aca="true" t="shared" si="5" ref="H31:H37">G31*4.026+100</f>
        <v>1509.1</v>
      </c>
      <c r="I31" s="112">
        <f aca="true" t="shared" si="6" ref="I31:I37">G31*4.24+100</f>
        <v>1584</v>
      </c>
      <c r="J31" s="111">
        <f aca="true" t="shared" si="7" ref="J31:J37">G31*4.29+100</f>
        <v>1601.5</v>
      </c>
      <c r="K31" s="112">
        <f aca="true" t="shared" si="8" ref="K31:K37">G31*4.51+100</f>
        <v>1678.5</v>
      </c>
      <c r="L31" s="111">
        <f aca="true" t="shared" si="9" ref="L31:L37">G31*5.126+100</f>
        <v>1894.1000000000001</v>
      </c>
    </row>
    <row r="32" spans="1:12" ht="15" customHeight="1">
      <c r="A32" s="202" t="s">
        <v>195</v>
      </c>
      <c r="B32" s="255"/>
      <c r="C32" s="217" t="s">
        <v>419</v>
      </c>
      <c r="D32" s="217"/>
      <c r="E32" s="218"/>
      <c r="F32" s="138" t="s">
        <v>400</v>
      </c>
      <c r="G32" s="139">
        <v>280</v>
      </c>
      <c r="H32" s="111">
        <f t="shared" si="5"/>
        <v>1227.28</v>
      </c>
      <c r="I32" s="112">
        <f t="shared" si="6"/>
        <v>1287.2</v>
      </c>
      <c r="J32" s="111">
        <f t="shared" si="7"/>
        <v>1301.2</v>
      </c>
      <c r="K32" s="112">
        <f t="shared" si="8"/>
        <v>1362.8</v>
      </c>
      <c r="L32" s="111">
        <f t="shared" si="9"/>
        <v>1535.2800000000002</v>
      </c>
    </row>
    <row r="33" spans="1:12" ht="12.75" customHeight="1">
      <c r="A33" s="202"/>
      <c r="B33" s="255"/>
      <c r="C33" s="217"/>
      <c r="D33" s="217"/>
      <c r="E33" s="218"/>
      <c r="F33" s="113" t="s">
        <v>402</v>
      </c>
      <c r="G33" s="105">
        <v>300</v>
      </c>
      <c r="H33" s="111">
        <f t="shared" si="5"/>
        <v>1307.8</v>
      </c>
      <c r="I33" s="112">
        <f t="shared" si="6"/>
        <v>1372</v>
      </c>
      <c r="J33" s="111">
        <f t="shared" si="7"/>
        <v>1387</v>
      </c>
      <c r="K33" s="112">
        <f t="shared" si="8"/>
        <v>1453</v>
      </c>
      <c r="L33" s="111">
        <f t="shared" si="9"/>
        <v>1637.8000000000002</v>
      </c>
    </row>
    <row r="34" spans="1:12" ht="18" customHeight="1" hidden="1">
      <c r="A34" s="202"/>
      <c r="B34" s="255"/>
      <c r="C34" s="217"/>
      <c r="D34" s="217"/>
      <c r="E34" s="218"/>
      <c r="F34" s="113" t="s">
        <v>409</v>
      </c>
      <c r="G34" s="105">
        <v>240</v>
      </c>
      <c r="H34" s="111">
        <f t="shared" si="5"/>
        <v>1066.24</v>
      </c>
      <c r="I34" s="112">
        <f t="shared" si="6"/>
        <v>1117.6</v>
      </c>
      <c r="J34" s="111">
        <f t="shared" si="7"/>
        <v>1129.6</v>
      </c>
      <c r="K34" s="112">
        <f t="shared" si="8"/>
        <v>1182.3999999999999</v>
      </c>
      <c r="L34" s="111">
        <f t="shared" si="9"/>
        <v>1330.24</v>
      </c>
    </row>
    <row r="35" spans="1:12" ht="13.5" customHeight="1">
      <c r="A35" s="202"/>
      <c r="B35" s="255"/>
      <c r="C35" s="217"/>
      <c r="D35" s="217"/>
      <c r="E35" s="218"/>
      <c r="F35" s="113" t="s">
        <v>409</v>
      </c>
      <c r="G35" s="105">
        <v>335</v>
      </c>
      <c r="H35" s="111">
        <f t="shared" si="5"/>
        <v>1448.71</v>
      </c>
      <c r="I35" s="112">
        <f t="shared" si="6"/>
        <v>1520.4</v>
      </c>
      <c r="J35" s="111">
        <f t="shared" si="7"/>
        <v>1537.15</v>
      </c>
      <c r="K35" s="112">
        <f t="shared" si="8"/>
        <v>1610.85</v>
      </c>
      <c r="L35" s="111">
        <f t="shared" si="9"/>
        <v>1817.21</v>
      </c>
    </row>
    <row r="36" spans="1:12" ht="15" customHeight="1">
      <c r="A36" s="202"/>
      <c r="B36" s="255"/>
      <c r="C36" s="217"/>
      <c r="D36" s="217"/>
      <c r="E36" s="218"/>
      <c r="F36" s="113" t="s">
        <v>404</v>
      </c>
      <c r="G36" s="105">
        <v>330</v>
      </c>
      <c r="H36" s="111">
        <f t="shared" si="5"/>
        <v>1428.58</v>
      </c>
      <c r="I36" s="112">
        <f t="shared" si="6"/>
        <v>1499.2</v>
      </c>
      <c r="J36" s="111">
        <f t="shared" si="7"/>
        <v>1515.7</v>
      </c>
      <c r="K36" s="112">
        <f t="shared" si="8"/>
        <v>1588.3</v>
      </c>
      <c r="L36" s="111">
        <f t="shared" si="9"/>
        <v>1791.5800000000002</v>
      </c>
    </row>
    <row r="37" spans="1:12" ht="12" customHeight="1">
      <c r="A37" s="204"/>
      <c r="B37" s="256"/>
      <c r="C37" s="219"/>
      <c r="D37" s="219"/>
      <c r="E37" s="220"/>
      <c r="F37" s="113" t="s">
        <v>410</v>
      </c>
      <c r="G37" s="105">
        <v>450</v>
      </c>
      <c r="H37" s="111">
        <f t="shared" si="5"/>
        <v>1911.6999999999998</v>
      </c>
      <c r="I37" s="112">
        <f t="shared" si="6"/>
        <v>2008</v>
      </c>
      <c r="J37" s="111">
        <f t="shared" si="7"/>
        <v>2030.5</v>
      </c>
      <c r="K37" s="112">
        <f t="shared" si="8"/>
        <v>2129.5</v>
      </c>
      <c r="L37" s="111">
        <f t="shared" si="9"/>
        <v>2406.7000000000003</v>
      </c>
    </row>
    <row r="38" spans="1:12" ht="38.25" customHeight="1">
      <c r="A38" s="278"/>
      <c r="B38" s="279"/>
      <c r="C38" s="279"/>
      <c r="D38" s="276" t="s">
        <v>422</v>
      </c>
      <c r="E38" s="276"/>
      <c r="F38" s="276"/>
      <c r="G38" s="276"/>
      <c r="H38" s="276"/>
      <c r="I38" s="276"/>
      <c r="J38" s="276"/>
      <c r="K38" s="276"/>
      <c r="L38" s="277"/>
    </row>
    <row r="39" spans="1:12" ht="15.75" customHeight="1">
      <c r="A39" s="172" t="s">
        <v>17</v>
      </c>
      <c r="B39" s="172"/>
      <c r="C39" s="172" t="s">
        <v>18</v>
      </c>
      <c r="D39" s="172"/>
      <c r="E39" s="172"/>
      <c r="F39" s="115" t="s">
        <v>19</v>
      </c>
      <c r="G39" s="116" t="s">
        <v>420</v>
      </c>
      <c r="H39" s="117">
        <v>4.026</v>
      </c>
      <c r="I39" s="118">
        <v>4.24</v>
      </c>
      <c r="J39" s="117">
        <v>4.29</v>
      </c>
      <c r="K39" s="118">
        <v>4.51</v>
      </c>
      <c r="L39" s="117">
        <v>5.126</v>
      </c>
    </row>
    <row r="40" spans="1:12" ht="15.75" customHeight="1">
      <c r="A40" s="257" t="s">
        <v>425</v>
      </c>
      <c r="B40" s="258"/>
      <c r="C40" s="166" t="s">
        <v>446</v>
      </c>
      <c r="D40" s="167"/>
      <c r="E40" s="168"/>
      <c r="F40" s="113" t="s">
        <v>423</v>
      </c>
      <c r="G40" s="105">
        <v>245</v>
      </c>
      <c r="H40" s="111">
        <f>$H$29*$G40+$L$13</f>
        <v>1086.37</v>
      </c>
      <c r="I40" s="112">
        <f>$I$29*$G40+$L$13</f>
        <v>1138.8</v>
      </c>
      <c r="J40" s="111">
        <f>$J$29*$G40+$L$13</f>
        <v>1151.05</v>
      </c>
      <c r="K40" s="112">
        <f>$K$29*$G40+$L$13</f>
        <v>1204.95</v>
      </c>
      <c r="L40" s="111">
        <f>$L$29*$G40+$L$13</f>
        <v>1355.8700000000001</v>
      </c>
    </row>
    <row r="41" spans="1:12" ht="15" customHeight="1">
      <c r="A41" s="259"/>
      <c r="B41" s="260"/>
      <c r="C41" s="169"/>
      <c r="D41" s="170"/>
      <c r="E41" s="171"/>
      <c r="F41" s="113" t="s">
        <v>401</v>
      </c>
      <c r="G41" s="105">
        <v>270</v>
      </c>
      <c r="H41" s="111">
        <f>$H$29*$G41+$L$13</f>
        <v>1187.02</v>
      </c>
      <c r="I41" s="112">
        <f>$I$29*$G41+$L$13</f>
        <v>1244.8</v>
      </c>
      <c r="J41" s="111">
        <f>$J$29*$G41+$L$13</f>
        <v>1258.3</v>
      </c>
      <c r="K41" s="112">
        <f>$K$29*$G41+$L$13</f>
        <v>1317.7</v>
      </c>
      <c r="L41" s="111">
        <f>$L$29*$G41+$L$13</f>
        <v>1484.02</v>
      </c>
    </row>
    <row r="42" spans="1:12" ht="14.25" customHeight="1">
      <c r="A42" s="259"/>
      <c r="B42" s="260"/>
      <c r="C42" s="169"/>
      <c r="D42" s="170"/>
      <c r="E42" s="171"/>
      <c r="F42" s="113" t="s">
        <v>403</v>
      </c>
      <c r="G42" s="105">
        <v>290</v>
      </c>
      <c r="H42" s="111">
        <f>$H$29*$G42+$L$13</f>
        <v>1267.54</v>
      </c>
      <c r="I42" s="112">
        <f>$I$29*$G42+$L$13</f>
        <v>1329.6000000000001</v>
      </c>
      <c r="J42" s="111">
        <f>$J$29*$G42+$L$13</f>
        <v>1344.1</v>
      </c>
      <c r="K42" s="112">
        <f>$K$29*$G42+$L$13</f>
        <v>1407.8999999999999</v>
      </c>
      <c r="L42" s="111">
        <f>$L$29*$G42+$L$13</f>
        <v>1586.5400000000002</v>
      </c>
    </row>
    <row r="43" spans="1:12" ht="12.75" customHeight="1">
      <c r="A43" s="259"/>
      <c r="B43" s="260"/>
      <c r="C43" s="169"/>
      <c r="D43" s="170"/>
      <c r="E43" s="171"/>
      <c r="F43" s="113" t="s">
        <v>404</v>
      </c>
      <c r="G43" s="105">
        <v>270</v>
      </c>
      <c r="H43" s="111">
        <f>$H$29*$G43+$L$13</f>
        <v>1187.02</v>
      </c>
      <c r="I43" s="112">
        <f>$I$29*$G43+$L$13</f>
        <v>1244.8</v>
      </c>
      <c r="J43" s="111">
        <f>$J$29*$G43+$L$13</f>
        <v>1258.3</v>
      </c>
      <c r="K43" s="112">
        <f>$K$29*$G43+$L$13</f>
        <v>1317.7</v>
      </c>
      <c r="L43" s="111">
        <f>$L$29*$G43+$L$13</f>
        <v>1484.02</v>
      </c>
    </row>
    <row r="44" spans="1:12" ht="15" customHeight="1">
      <c r="A44" s="261"/>
      <c r="B44" s="262"/>
      <c r="C44" s="263"/>
      <c r="D44" s="264"/>
      <c r="E44" s="265"/>
      <c r="F44" s="113" t="s">
        <v>424</v>
      </c>
      <c r="G44" s="105">
        <v>300</v>
      </c>
      <c r="H44" s="111">
        <f>$H$29*$G44+$L$13</f>
        <v>1307.8</v>
      </c>
      <c r="I44" s="112">
        <f>$I$29*$G44+$L$13</f>
        <v>1372</v>
      </c>
      <c r="J44" s="111">
        <f>$J$29*$G44+$L$13</f>
        <v>1387</v>
      </c>
      <c r="K44" s="112">
        <f>$K$29*$G44+$L$13</f>
        <v>1453</v>
      </c>
      <c r="L44" s="111">
        <f>$L$29*$G44+$L$13</f>
        <v>1637.8000000000002</v>
      </c>
    </row>
    <row r="45" spans="1:12" ht="15.75" customHeight="1">
      <c r="A45" s="172" t="s">
        <v>17</v>
      </c>
      <c r="B45" s="172"/>
      <c r="C45" s="172" t="s">
        <v>18</v>
      </c>
      <c r="D45" s="172"/>
      <c r="E45" s="172"/>
      <c r="F45" s="132" t="s">
        <v>19</v>
      </c>
      <c r="G45" s="116" t="s">
        <v>420</v>
      </c>
      <c r="H45" s="117">
        <v>4.026</v>
      </c>
      <c r="I45" s="118">
        <v>4.24</v>
      </c>
      <c r="J45" s="117">
        <v>4.29</v>
      </c>
      <c r="K45" s="118">
        <v>4.51</v>
      </c>
      <c r="L45" s="117">
        <v>5.126</v>
      </c>
    </row>
    <row r="46" spans="1:12" ht="20.25" customHeight="1">
      <c r="A46" s="266" t="s">
        <v>426</v>
      </c>
      <c r="B46" s="266"/>
      <c r="C46" s="285" t="s">
        <v>445</v>
      </c>
      <c r="D46" s="286"/>
      <c r="E46" s="286"/>
      <c r="F46" s="131" t="s">
        <v>401</v>
      </c>
      <c r="G46" s="105">
        <v>245</v>
      </c>
      <c r="H46" s="111">
        <f>$H$29*$G46+$L$13</f>
        <v>1086.37</v>
      </c>
      <c r="I46" s="112">
        <f>$I$29*$G46+$L$13</f>
        <v>1138.8</v>
      </c>
      <c r="J46" s="111">
        <f>$J$29*$G46+$L$13</f>
        <v>1151.05</v>
      </c>
      <c r="K46" s="112">
        <f>$K$29*$G46+$L$13</f>
        <v>1204.95</v>
      </c>
      <c r="L46" s="111">
        <f>$L$29*$G46+$L$13</f>
        <v>1355.8700000000001</v>
      </c>
    </row>
    <row r="47" spans="1:12" ht="19.5" customHeight="1">
      <c r="A47" s="266"/>
      <c r="B47" s="266"/>
      <c r="C47" s="286"/>
      <c r="D47" s="286"/>
      <c r="E47" s="286"/>
      <c r="F47" s="131" t="s">
        <v>403</v>
      </c>
      <c r="G47" s="105">
        <v>260</v>
      </c>
      <c r="H47" s="111">
        <f>$H$29*$G47+$L$13</f>
        <v>1146.76</v>
      </c>
      <c r="I47" s="112">
        <f>$I$29*$G47+$L$13</f>
        <v>1202.4</v>
      </c>
      <c r="J47" s="111">
        <f>$J$29*$G47+$L$13</f>
        <v>1215.4</v>
      </c>
      <c r="K47" s="112">
        <f>$K$29*$G47+$L$13</f>
        <v>1272.6</v>
      </c>
      <c r="L47" s="111">
        <f>$L$29*$G47+$L$13</f>
        <v>1432.76</v>
      </c>
    </row>
    <row r="48" spans="1:12" ht="21" customHeight="1">
      <c r="A48" s="266"/>
      <c r="B48" s="266"/>
      <c r="C48" s="286"/>
      <c r="D48" s="286"/>
      <c r="E48" s="286"/>
      <c r="F48" s="131" t="s">
        <v>404</v>
      </c>
      <c r="G48" s="105">
        <v>250</v>
      </c>
      <c r="H48" s="111">
        <f>$H$29*$G48+$L$13</f>
        <v>1106.5</v>
      </c>
      <c r="I48" s="112">
        <f>$I$29*$G48+$L$13</f>
        <v>1160</v>
      </c>
      <c r="J48" s="111">
        <f>$J$29*$G48+$L$13</f>
        <v>1172.5</v>
      </c>
      <c r="K48" s="112">
        <f>$K$29*$G48+$L$13</f>
        <v>1227.5</v>
      </c>
      <c r="L48" s="111">
        <f>$L$29*$G48+$L$13</f>
        <v>1381.5</v>
      </c>
    </row>
    <row r="49" spans="1:12" ht="20.25" customHeight="1">
      <c r="A49" s="266"/>
      <c r="B49" s="266"/>
      <c r="C49" s="286"/>
      <c r="D49" s="286"/>
      <c r="E49" s="286"/>
      <c r="F49" s="131" t="s">
        <v>424</v>
      </c>
      <c r="G49" s="105">
        <v>285</v>
      </c>
      <c r="H49" s="111">
        <f>$H$29*$G49+$L$13</f>
        <v>1247.4099999999999</v>
      </c>
      <c r="I49" s="112">
        <f>$I$29*$G49+$L$13</f>
        <v>1308.4</v>
      </c>
      <c r="J49" s="111">
        <f>$J$29*$G49+$L$13</f>
        <v>1322.65</v>
      </c>
      <c r="K49" s="112">
        <f>$K$29*$G49+$L$13</f>
        <v>1385.35</v>
      </c>
      <c r="L49" s="111">
        <f>$L$29*$G49+$L$13</f>
        <v>1560.91</v>
      </c>
    </row>
    <row r="50" spans="1:12" ht="16.5" customHeight="1">
      <c r="A50" s="175" t="s">
        <v>559</v>
      </c>
      <c r="B50" s="174"/>
      <c r="C50" s="174"/>
      <c r="D50" s="174"/>
      <c r="E50" s="174"/>
      <c r="F50" s="150"/>
      <c r="G50" s="150"/>
      <c r="H50" s="150"/>
      <c r="I50" s="150"/>
      <c r="J50" s="150"/>
      <c r="K50" s="150"/>
      <c r="L50" s="151"/>
    </row>
    <row r="51" spans="1:12" ht="45.75" customHeight="1">
      <c r="A51" s="188" t="s">
        <v>9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90"/>
    </row>
    <row r="52" spans="1:12" ht="34.5" customHeight="1">
      <c r="A52" s="179" t="s">
        <v>22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1"/>
    </row>
    <row r="53" spans="1:12" ht="69" customHeight="1">
      <c r="A53" s="176"/>
      <c r="B53" s="177"/>
      <c r="C53" s="177"/>
      <c r="D53" s="178"/>
      <c r="E53" s="182" t="s">
        <v>21</v>
      </c>
      <c r="F53" s="183"/>
      <c r="G53" s="183"/>
      <c r="H53" s="183"/>
      <c r="I53" s="183"/>
      <c r="J53" s="183"/>
      <c r="K53" s="183"/>
      <c r="L53" s="184"/>
    </row>
    <row r="54" spans="1:12" ht="24" customHeight="1">
      <c r="A54" s="185" t="s">
        <v>17</v>
      </c>
      <c r="B54" s="187"/>
      <c r="C54" s="185" t="s">
        <v>18</v>
      </c>
      <c r="D54" s="186"/>
      <c r="E54" s="187"/>
      <c r="F54" s="143" t="s">
        <v>19</v>
      </c>
      <c r="G54" s="116" t="s">
        <v>420</v>
      </c>
      <c r="H54" s="117">
        <v>4.026</v>
      </c>
      <c r="I54" s="118">
        <v>4.24</v>
      </c>
      <c r="J54" s="117">
        <v>4.29</v>
      </c>
      <c r="K54" s="118">
        <v>4.51</v>
      </c>
      <c r="L54" s="117">
        <v>5.126</v>
      </c>
    </row>
    <row r="55" spans="1:12" ht="48.75" customHeight="1">
      <c r="A55" s="200" t="s">
        <v>199</v>
      </c>
      <c r="B55" s="201"/>
      <c r="C55" s="166" t="s">
        <v>201</v>
      </c>
      <c r="D55" s="167"/>
      <c r="E55" s="168"/>
      <c r="F55" s="113" t="s">
        <v>411</v>
      </c>
      <c r="G55" s="105">
        <v>420</v>
      </c>
      <c r="H55" s="104">
        <f>H54*G55+L13</f>
        <v>1790.9199999999998</v>
      </c>
      <c r="I55" s="106">
        <f>$I$54*$G55+$L$13</f>
        <v>1880.8000000000002</v>
      </c>
      <c r="J55" s="104">
        <f>$J$54*$G55+$L$13</f>
        <v>1901.8</v>
      </c>
      <c r="K55" s="106">
        <f>$K$54*$G55+$L$13</f>
        <v>1994.1999999999998</v>
      </c>
      <c r="L55" s="104">
        <f>$L$54*$G55+$L$13</f>
        <v>2252.92</v>
      </c>
    </row>
    <row r="56" spans="1:12" ht="49.5" customHeight="1">
      <c r="A56" s="204"/>
      <c r="B56" s="205"/>
      <c r="C56" s="263"/>
      <c r="D56" s="264"/>
      <c r="E56" s="265"/>
      <c r="F56" s="113" t="s">
        <v>412</v>
      </c>
      <c r="G56" s="105">
        <v>440</v>
      </c>
      <c r="H56" s="104">
        <f>H54*G56+L13</f>
        <v>1871.4399999999998</v>
      </c>
      <c r="I56" s="106">
        <f>$I$54*$G56+$L$13</f>
        <v>1965.6000000000001</v>
      </c>
      <c r="J56" s="104">
        <f>$J$54*$G56+$L$13</f>
        <v>1987.6</v>
      </c>
      <c r="K56" s="106">
        <f>$K$54*$G56+$L$13</f>
        <v>2084.3999999999996</v>
      </c>
      <c r="L56" s="104">
        <f>$L$54*$G56+$L$13</f>
        <v>2355.44</v>
      </c>
    </row>
    <row r="57" spans="1:12" ht="63.75" customHeight="1">
      <c r="A57" s="267" t="s">
        <v>200</v>
      </c>
      <c r="B57" s="267"/>
      <c r="C57" s="268"/>
      <c r="D57" s="182" t="s">
        <v>196</v>
      </c>
      <c r="E57" s="183"/>
      <c r="F57" s="183"/>
      <c r="G57" s="183"/>
      <c r="H57" s="183"/>
      <c r="I57" s="183"/>
      <c r="J57" s="183"/>
      <c r="K57" s="183"/>
      <c r="L57" s="184"/>
    </row>
    <row r="58" spans="1:12" ht="24" customHeight="1">
      <c r="A58" s="185" t="s">
        <v>17</v>
      </c>
      <c r="B58" s="187"/>
      <c r="C58" s="185" t="s">
        <v>18</v>
      </c>
      <c r="D58" s="186"/>
      <c r="E58" s="187"/>
      <c r="F58" s="143" t="s">
        <v>19</v>
      </c>
      <c r="G58" s="116" t="s">
        <v>420</v>
      </c>
      <c r="H58" s="117">
        <v>4.026</v>
      </c>
      <c r="I58" s="118">
        <v>4.24</v>
      </c>
      <c r="J58" s="117">
        <v>4.29</v>
      </c>
      <c r="K58" s="118">
        <v>4.51</v>
      </c>
      <c r="L58" s="117">
        <v>5.126</v>
      </c>
    </row>
    <row r="59" spans="1:12" ht="33" customHeight="1">
      <c r="A59" s="200" t="s">
        <v>200</v>
      </c>
      <c r="B59" s="201"/>
      <c r="C59" s="269" t="s">
        <v>202</v>
      </c>
      <c r="D59" s="215"/>
      <c r="E59" s="216"/>
      <c r="F59" s="113" t="s">
        <v>411</v>
      </c>
      <c r="G59" s="105">
        <v>420</v>
      </c>
      <c r="H59" s="152">
        <v>1790</v>
      </c>
      <c r="I59" s="153">
        <v>1880</v>
      </c>
      <c r="J59" s="153">
        <v>1900</v>
      </c>
      <c r="K59" s="153">
        <v>2000</v>
      </c>
      <c r="L59" s="154">
        <v>2250</v>
      </c>
    </row>
    <row r="60" spans="1:12" ht="34.5" customHeight="1">
      <c r="A60" s="202"/>
      <c r="B60" s="203"/>
      <c r="C60" s="232"/>
      <c r="D60" s="217"/>
      <c r="E60" s="218"/>
      <c r="F60" s="113" t="s">
        <v>413</v>
      </c>
      <c r="G60" s="105">
        <v>420</v>
      </c>
      <c r="H60" s="152">
        <v>1790</v>
      </c>
      <c r="I60" s="153">
        <v>1880</v>
      </c>
      <c r="J60" s="153">
        <v>1900</v>
      </c>
      <c r="K60" s="153">
        <v>2000</v>
      </c>
      <c r="L60" s="154">
        <v>2250</v>
      </c>
    </row>
    <row r="61" spans="1:12" ht="30.75" customHeight="1">
      <c r="A61" s="204"/>
      <c r="B61" s="205"/>
      <c r="C61" s="228"/>
      <c r="D61" s="219"/>
      <c r="E61" s="220"/>
      <c r="F61" s="113" t="s">
        <v>414</v>
      </c>
      <c r="G61" s="105">
        <v>590</v>
      </c>
      <c r="H61" s="152">
        <v>2475</v>
      </c>
      <c r="I61" s="153">
        <v>2600</v>
      </c>
      <c r="J61" s="153">
        <v>2630</v>
      </c>
      <c r="K61" s="153">
        <v>2660</v>
      </c>
      <c r="L61" s="154">
        <v>3120</v>
      </c>
    </row>
    <row r="62" spans="1:12" ht="12.75" customHeight="1" hidden="1">
      <c r="A62" s="254"/>
      <c r="B62" s="254"/>
      <c r="C62" s="254"/>
      <c r="D62" s="191" t="s">
        <v>20</v>
      </c>
      <c r="E62" s="192"/>
      <c r="F62" s="192"/>
      <c r="G62" s="192"/>
      <c r="H62" s="192"/>
      <c r="I62" s="192"/>
      <c r="J62" s="192"/>
      <c r="K62" s="192"/>
      <c r="L62" s="193"/>
    </row>
    <row r="63" spans="1:12" ht="12.75" customHeight="1" hidden="1">
      <c r="A63" s="254"/>
      <c r="B63" s="254"/>
      <c r="C63" s="254"/>
      <c r="D63" s="194"/>
      <c r="E63" s="195"/>
      <c r="F63" s="195"/>
      <c r="G63" s="195"/>
      <c r="H63" s="195"/>
      <c r="I63" s="195"/>
      <c r="J63" s="195"/>
      <c r="K63" s="195"/>
      <c r="L63" s="196"/>
    </row>
    <row r="64" spans="1:12" ht="12.75" customHeight="1" hidden="1">
      <c r="A64" s="254"/>
      <c r="B64" s="254"/>
      <c r="C64" s="254"/>
      <c r="D64" s="194"/>
      <c r="E64" s="195"/>
      <c r="F64" s="195"/>
      <c r="G64" s="195"/>
      <c r="H64" s="195"/>
      <c r="I64" s="195"/>
      <c r="J64" s="195"/>
      <c r="K64" s="195"/>
      <c r="L64" s="196"/>
    </row>
    <row r="65" spans="1:12" ht="40.5" customHeight="1" hidden="1">
      <c r="A65" s="254"/>
      <c r="B65" s="254"/>
      <c r="C65" s="254"/>
      <c r="D65" s="197"/>
      <c r="E65" s="198"/>
      <c r="F65" s="198"/>
      <c r="G65" s="198"/>
      <c r="H65" s="198"/>
      <c r="I65" s="198"/>
      <c r="J65" s="198"/>
      <c r="K65" s="198"/>
      <c r="L65" s="199"/>
    </row>
    <row r="66" spans="1:12" ht="24" customHeight="1" hidden="1">
      <c r="A66" s="172" t="s">
        <v>17</v>
      </c>
      <c r="B66" s="172"/>
      <c r="C66" s="172" t="s">
        <v>18</v>
      </c>
      <c r="D66" s="172"/>
      <c r="E66" s="172"/>
      <c r="F66" s="115" t="s">
        <v>19</v>
      </c>
      <c r="G66" s="116" t="s">
        <v>420</v>
      </c>
      <c r="H66" s="117">
        <v>4.026</v>
      </c>
      <c r="I66" s="118">
        <v>4.24</v>
      </c>
      <c r="J66" s="117">
        <v>4.29</v>
      </c>
      <c r="K66" s="118">
        <v>4.51</v>
      </c>
      <c r="L66" s="117">
        <v>5.126</v>
      </c>
    </row>
    <row r="67" spans="1:12" ht="24" customHeight="1" hidden="1">
      <c r="A67" s="284" t="s">
        <v>197</v>
      </c>
      <c r="B67" s="284"/>
      <c r="C67" s="166" t="s">
        <v>203</v>
      </c>
      <c r="D67" s="167"/>
      <c r="E67" s="168"/>
      <c r="F67" s="113" t="s">
        <v>415</v>
      </c>
      <c r="G67" s="105">
        <v>390</v>
      </c>
      <c r="H67" s="104">
        <f>$G$67*H$66+$L$13</f>
        <v>1670.1399999999999</v>
      </c>
      <c r="I67" s="106">
        <f>$G$67*I$66+$L$13</f>
        <v>1753.6000000000001</v>
      </c>
      <c r="J67" s="104">
        <f>$G$67*J$66+$L$13</f>
        <v>1773.1</v>
      </c>
      <c r="K67" s="106">
        <f>$G$67*K$66+$L$13</f>
        <v>1858.8999999999999</v>
      </c>
      <c r="L67" s="104">
        <f>$G$67*L$66+$L$13</f>
        <v>2099.1400000000003</v>
      </c>
    </row>
    <row r="68" spans="1:12" ht="24" customHeight="1" hidden="1">
      <c r="A68" s="284"/>
      <c r="B68" s="284"/>
      <c r="C68" s="169"/>
      <c r="D68" s="170"/>
      <c r="E68" s="171"/>
      <c r="F68" s="113" t="s">
        <v>416</v>
      </c>
      <c r="G68" s="105">
        <v>390</v>
      </c>
      <c r="H68" s="104">
        <f>$G$68*H66+$L$13</f>
        <v>1670.1399999999999</v>
      </c>
      <c r="I68" s="106">
        <f>$G$68*I66+$L$13</f>
        <v>1753.6000000000001</v>
      </c>
      <c r="J68" s="104">
        <f>$G$68*J66+$L$13</f>
        <v>1773.1</v>
      </c>
      <c r="K68" s="106">
        <f>$G$68*K66+$L$13</f>
        <v>1858.8999999999999</v>
      </c>
      <c r="L68" s="104">
        <f>$G$68*L66+$L$13</f>
        <v>2099.1400000000003</v>
      </c>
    </row>
    <row r="69" spans="1:12" ht="2.25" customHeight="1" hidden="1">
      <c r="A69" s="284"/>
      <c r="B69" s="284"/>
      <c r="C69" s="263"/>
      <c r="D69" s="264"/>
      <c r="E69" s="265"/>
      <c r="F69" s="113" t="s">
        <v>417</v>
      </c>
      <c r="G69" s="105">
        <v>520</v>
      </c>
      <c r="H69" s="104">
        <f>$G$69*$H66+$L$13</f>
        <v>2193.52</v>
      </c>
      <c r="I69" s="106">
        <f>$G$69*$H66+$L$13</f>
        <v>2193.52</v>
      </c>
      <c r="J69" s="104">
        <f>$G$69*$H66+$L$13</f>
        <v>2193.52</v>
      </c>
      <c r="K69" s="106">
        <f>$G$69*$H66+$L$13</f>
        <v>2193.52</v>
      </c>
      <c r="L69" s="104">
        <f>$G$69*$H66+$L$13</f>
        <v>2193.52</v>
      </c>
    </row>
    <row r="70" spans="1:12" ht="51" customHeight="1">
      <c r="A70" s="173"/>
      <c r="B70" s="173"/>
      <c r="C70" s="173"/>
      <c r="D70" s="182" t="s">
        <v>204</v>
      </c>
      <c r="E70" s="183"/>
      <c r="F70" s="183"/>
      <c r="G70" s="183"/>
      <c r="H70" s="183"/>
      <c r="I70" s="183"/>
      <c r="J70" s="183"/>
      <c r="K70" s="183"/>
      <c r="L70" s="184"/>
    </row>
    <row r="71" spans="1:12" ht="27" customHeight="1">
      <c r="A71" s="172" t="s">
        <v>17</v>
      </c>
      <c r="B71" s="172"/>
      <c r="C71" s="172" t="s">
        <v>18</v>
      </c>
      <c r="D71" s="172"/>
      <c r="E71" s="172"/>
      <c r="F71" s="115" t="s">
        <v>19</v>
      </c>
      <c r="G71" s="116" t="s">
        <v>420</v>
      </c>
      <c r="H71" s="117">
        <v>4.026</v>
      </c>
      <c r="I71" s="118">
        <v>4.24</v>
      </c>
      <c r="J71" s="117">
        <v>4.29</v>
      </c>
      <c r="K71" s="118">
        <v>4.51</v>
      </c>
      <c r="L71" s="117">
        <v>5.126</v>
      </c>
    </row>
    <row r="72" spans="1:12" ht="27" customHeight="1" hidden="1">
      <c r="A72" s="200" t="s">
        <v>198</v>
      </c>
      <c r="B72" s="201"/>
      <c r="C72" s="166" t="s">
        <v>408</v>
      </c>
      <c r="D72" s="167"/>
      <c r="E72" s="168"/>
      <c r="F72" s="113" t="s">
        <v>400</v>
      </c>
      <c r="G72" s="105">
        <v>410</v>
      </c>
      <c r="H72" s="104">
        <f>$G$72*H$71+$L$13</f>
        <v>1750.6599999999999</v>
      </c>
      <c r="I72" s="106">
        <f>$G$72*I$71+$L$13</f>
        <v>1838.4</v>
      </c>
      <c r="J72" s="104">
        <f>$G$72*J$71+$L$13</f>
        <v>1858.9</v>
      </c>
      <c r="K72" s="106">
        <f>$G$72*K$71+$L$13</f>
        <v>1949.1</v>
      </c>
      <c r="L72" s="104">
        <f>$G$72*L$71+$L$13</f>
        <v>2201.6600000000003</v>
      </c>
    </row>
    <row r="73" spans="1:12" ht="21" customHeight="1" hidden="1">
      <c r="A73" s="204"/>
      <c r="B73" s="205"/>
      <c r="C73" s="169"/>
      <c r="D73" s="170"/>
      <c r="E73" s="171"/>
      <c r="F73" s="113" t="s">
        <v>418</v>
      </c>
      <c r="G73" s="105">
        <v>460</v>
      </c>
      <c r="H73" s="104">
        <f>$G$73*H$71+$L$13</f>
        <v>1951.9599999999998</v>
      </c>
      <c r="I73" s="106">
        <f>$G$73*I$71+$L$13</f>
        <v>2050.4</v>
      </c>
      <c r="J73" s="104">
        <f>$G$73*J$71+$L$13</f>
        <v>2073.4</v>
      </c>
      <c r="K73" s="106">
        <f>$G$73*K$71+$L$13</f>
        <v>2174.6</v>
      </c>
      <c r="L73" s="104">
        <f>$G$73*L$71+$L$13</f>
        <v>2457.96</v>
      </c>
    </row>
    <row r="74" spans="1:12" ht="29.25" customHeight="1">
      <c r="A74" s="281" t="s">
        <v>3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3"/>
    </row>
    <row r="75" spans="1:12" ht="17.25" customHeight="1">
      <c r="A75" s="287"/>
      <c r="B75" s="287"/>
      <c r="C75" s="287"/>
      <c r="D75" s="287"/>
      <c r="E75" s="287"/>
      <c r="F75" s="287"/>
      <c r="G75" s="287"/>
      <c r="H75" s="287"/>
      <c r="I75" s="29" t="s">
        <v>16</v>
      </c>
      <c r="J75" s="30">
        <v>0.05</v>
      </c>
      <c r="K75" s="30">
        <v>0.1</v>
      </c>
      <c r="L75" s="30">
        <v>0.15</v>
      </c>
    </row>
    <row r="76" spans="1:12" ht="17.25" customHeight="1">
      <c r="A76" s="280" t="s">
        <v>181</v>
      </c>
      <c r="B76" s="280"/>
      <c r="C76" s="280"/>
      <c r="D76" s="280"/>
      <c r="E76" s="280"/>
      <c r="F76" s="280"/>
      <c r="G76" s="280"/>
      <c r="H76" s="280"/>
      <c r="I76" s="105">
        <v>100</v>
      </c>
      <c r="J76" s="107">
        <f>I76*0.95</f>
        <v>95</v>
      </c>
      <c r="K76" s="105">
        <f>I76*0.9</f>
        <v>90</v>
      </c>
      <c r="L76" s="107">
        <f>I76*0.85</f>
        <v>85</v>
      </c>
    </row>
    <row r="77" spans="1:12" ht="17.25" customHeight="1">
      <c r="A77" s="280" t="s">
        <v>23</v>
      </c>
      <c r="B77" s="280"/>
      <c r="C77" s="280"/>
      <c r="D77" s="280"/>
      <c r="E77" s="280"/>
      <c r="F77" s="280"/>
      <c r="G77" s="280"/>
      <c r="H77" s="280"/>
      <c r="I77" s="105">
        <v>90</v>
      </c>
      <c r="J77" s="107">
        <f>I77*0.95</f>
        <v>85.5</v>
      </c>
      <c r="K77" s="105">
        <f>I77*0.9</f>
        <v>81</v>
      </c>
      <c r="L77" s="107">
        <f>I77*0.85</f>
        <v>76.5</v>
      </c>
    </row>
    <row r="78" spans="1:12" ht="17.25" customHeight="1">
      <c r="A78" s="280" t="s">
        <v>24</v>
      </c>
      <c r="B78" s="280"/>
      <c r="C78" s="280"/>
      <c r="D78" s="280"/>
      <c r="E78" s="280"/>
      <c r="F78" s="280"/>
      <c r="G78" s="280"/>
      <c r="H78" s="280"/>
      <c r="I78" s="105">
        <v>5</v>
      </c>
      <c r="J78" s="107">
        <f>I78*0.95</f>
        <v>4.75</v>
      </c>
      <c r="K78" s="105">
        <f>I78*0.9</f>
        <v>4.5</v>
      </c>
      <c r="L78" s="107">
        <f>I78*0.85</f>
        <v>4.25</v>
      </c>
    </row>
    <row r="79" spans="1:12" ht="17.25" customHeight="1">
      <c r="A79" s="280" t="s">
        <v>0</v>
      </c>
      <c r="B79" s="280"/>
      <c r="C79" s="280"/>
      <c r="D79" s="280"/>
      <c r="E79" s="280"/>
      <c r="F79" s="280"/>
      <c r="G79" s="280"/>
      <c r="H79" s="280"/>
      <c r="I79" s="105">
        <v>80</v>
      </c>
      <c r="J79" s="107">
        <f>I79*0.95</f>
        <v>76</v>
      </c>
      <c r="K79" s="105">
        <f>I79*0.9</f>
        <v>72</v>
      </c>
      <c r="L79" s="107">
        <f>I79*0.85</f>
        <v>68</v>
      </c>
    </row>
    <row r="80" spans="1:12" ht="12.75">
      <c r="A80" s="288" t="s">
        <v>560</v>
      </c>
      <c r="B80" s="288"/>
      <c r="C80" s="288"/>
      <c r="D80" s="288"/>
      <c r="E80" s="288"/>
      <c r="F80" s="288"/>
      <c r="G80" s="288"/>
      <c r="H80" s="288"/>
      <c r="I80" s="155">
        <v>7</v>
      </c>
      <c r="J80" s="155">
        <v>7</v>
      </c>
      <c r="K80" s="155">
        <v>7</v>
      </c>
      <c r="L80" s="155">
        <v>5</v>
      </c>
    </row>
    <row r="81" spans="1:12" ht="12.75" customHeight="1">
      <c r="A81" s="280" t="s">
        <v>25</v>
      </c>
      <c r="B81" s="280"/>
      <c r="C81" s="280"/>
      <c r="D81" s="280"/>
      <c r="E81" s="280"/>
      <c r="F81" s="280"/>
      <c r="G81" s="280"/>
      <c r="H81" s="280"/>
      <c r="I81" s="105">
        <v>180</v>
      </c>
      <c r="J81" s="107">
        <f>I81*0.95</f>
        <v>171</v>
      </c>
      <c r="K81" s="105">
        <f>I81*0.9</f>
        <v>162</v>
      </c>
      <c r="L81" s="107">
        <f>I81*0.85</f>
        <v>153</v>
      </c>
    </row>
  </sheetData>
  <sheetProtection/>
  <mergeCells count="76">
    <mergeCell ref="A75:H75"/>
    <mergeCell ref="A78:H78"/>
    <mergeCell ref="A79:H79"/>
    <mergeCell ref="A80:H80"/>
    <mergeCell ref="A77:H77"/>
    <mergeCell ref="C58:E58"/>
    <mergeCell ref="A71:B71"/>
    <mergeCell ref="C71:E71"/>
    <mergeCell ref="D70:L70"/>
    <mergeCell ref="A72:B73"/>
    <mergeCell ref="A55:B56"/>
    <mergeCell ref="A45:B45"/>
    <mergeCell ref="C55:E56"/>
    <mergeCell ref="A38:C38"/>
    <mergeCell ref="A81:H81"/>
    <mergeCell ref="C67:E69"/>
    <mergeCell ref="A74:L74"/>
    <mergeCell ref="A76:H76"/>
    <mergeCell ref="A67:B69"/>
    <mergeCell ref="C46:E49"/>
    <mergeCell ref="D57:L57"/>
    <mergeCell ref="A46:B49"/>
    <mergeCell ref="A57:C57"/>
    <mergeCell ref="C59:E61"/>
    <mergeCell ref="C29:E31"/>
    <mergeCell ref="C45:E45"/>
    <mergeCell ref="D38:L38"/>
    <mergeCell ref="A39:B39"/>
    <mergeCell ref="C39:E39"/>
    <mergeCell ref="C32:E37"/>
    <mergeCell ref="A14:B14"/>
    <mergeCell ref="C14:E14"/>
    <mergeCell ref="A6:E6"/>
    <mergeCell ref="F6:L6"/>
    <mergeCell ref="A8:L8"/>
    <mergeCell ref="A62:C65"/>
    <mergeCell ref="A54:B54"/>
    <mergeCell ref="A32:B37"/>
    <mergeCell ref="A40:B44"/>
    <mergeCell ref="C40:E44"/>
    <mergeCell ref="F2:L2"/>
    <mergeCell ref="A2:E2"/>
    <mergeCell ref="A3:E3"/>
    <mergeCell ref="A4:E4"/>
    <mergeCell ref="A5:E5"/>
    <mergeCell ref="A9:B13"/>
    <mergeCell ref="A29:B31"/>
    <mergeCell ref="C17:E18"/>
    <mergeCell ref="C19:E20"/>
    <mergeCell ref="D1:L1"/>
    <mergeCell ref="F7:L7"/>
    <mergeCell ref="F5:L5"/>
    <mergeCell ref="F4:L4"/>
    <mergeCell ref="F3:L3"/>
    <mergeCell ref="C9:L12"/>
    <mergeCell ref="A7:E7"/>
    <mergeCell ref="A51:L51"/>
    <mergeCell ref="D62:L65"/>
    <mergeCell ref="A58:B58"/>
    <mergeCell ref="A59:B61"/>
    <mergeCell ref="C13:K13"/>
    <mergeCell ref="A27:E28"/>
    <mergeCell ref="C22:E26"/>
    <mergeCell ref="A15:B21"/>
    <mergeCell ref="A22:B26"/>
    <mergeCell ref="C21:E21"/>
    <mergeCell ref="C72:E73"/>
    <mergeCell ref="A66:B66"/>
    <mergeCell ref="C66:E66"/>
    <mergeCell ref="A70:C70"/>
    <mergeCell ref="C50:E50"/>
    <mergeCell ref="A50:B50"/>
    <mergeCell ref="A53:D53"/>
    <mergeCell ref="A52:L52"/>
    <mergeCell ref="E53:L53"/>
    <mergeCell ref="C54:E54"/>
  </mergeCells>
  <printOptions/>
  <pageMargins left="0.2362204724409449" right="0.2362204724409449" top="0.26" bottom="0.42" header="0.19" footer="0.2"/>
  <pageSetup fitToHeight="2" horizontalDpi="1200" verticalDpi="1200" orientation="portrait" paperSize="9" scale="84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76"/>
  <sheetViews>
    <sheetView view="pageBreakPreview" zoomScale="85" zoomScaleSheetLayoutView="85" zoomScalePageLayoutView="0" workbookViewId="0" topLeftCell="A1">
      <selection activeCell="K15" sqref="K15"/>
    </sheetView>
  </sheetViews>
  <sheetFormatPr defaultColWidth="9.140625" defaultRowHeight="12.75"/>
  <cols>
    <col min="1" max="1" width="35.28125" style="0" customWidth="1"/>
    <col min="2" max="2" width="14.8515625" style="0" bestFit="1" customWidth="1"/>
    <col min="6" max="6" width="8.421875" style="0" customWidth="1"/>
    <col min="7" max="7" width="9.421875" style="0" customWidth="1"/>
    <col min="8" max="8" width="16.7109375" style="0" customWidth="1"/>
  </cols>
  <sheetData>
    <row r="1" spans="1:9" ht="92.25" customHeight="1">
      <c r="A1" s="347" t="s">
        <v>610</v>
      </c>
      <c r="B1" s="347"/>
      <c r="C1" s="347"/>
      <c r="D1" s="347"/>
      <c r="E1" s="347"/>
      <c r="F1" s="347"/>
      <c r="G1" s="345" t="s">
        <v>28</v>
      </c>
      <c r="H1" s="345"/>
      <c r="I1" s="3"/>
    </row>
    <row r="2" spans="1:9" ht="12" customHeight="1" hidden="1" thickBot="1">
      <c r="A2" s="126"/>
      <c r="B2" s="126"/>
      <c r="C2" s="126"/>
      <c r="D2" s="126"/>
      <c r="E2" s="126"/>
      <c r="F2" s="126"/>
      <c r="G2" s="125"/>
      <c r="H2" s="125"/>
      <c r="I2" s="4"/>
    </row>
    <row r="3" spans="1:9" ht="17.25" customHeight="1">
      <c r="A3" s="346"/>
      <c r="B3" s="346"/>
      <c r="C3" s="346"/>
      <c r="D3" s="346"/>
      <c r="E3" s="127"/>
      <c r="F3" s="127"/>
      <c r="G3" s="127"/>
      <c r="H3" s="316"/>
      <c r="I3" s="316"/>
    </row>
    <row r="4" spans="1:9" ht="25.5" customHeight="1">
      <c r="A4" s="317" t="s">
        <v>29</v>
      </c>
      <c r="B4" s="317"/>
      <c r="C4" s="317"/>
      <c r="D4" s="317"/>
      <c r="E4" s="317"/>
      <c r="F4" s="317"/>
      <c r="G4" s="317"/>
      <c r="H4" s="317"/>
      <c r="I4" s="318"/>
    </row>
    <row r="5" spans="1:9" ht="17.25" customHeight="1">
      <c r="A5" s="319" t="s">
        <v>37</v>
      </c>
      <c r="B5" s="320"/>
      <c r="C5" s="320"/>
      <c r="D5" s="320"/>
      <c r="E5" s="321"/>
      <c r="F5" s="322"/>
      <c r="G5" s="323"/>
      <c r="H5" s="85"/>
      <c r="I5" s="80"/>
    </row>
    <row r="6" spans="1:9" ht="18" customHeight="1">
      <c r="A6" s="292" t="s">
        <v>632</v>
      </c>
      <c r="B6" s="348"/>
      <c r="C6" s="348"/>
      <c r="D6" s="348"/>
      <c r="E6" s="349"/>
      <c r="F6" s="339">
        <v>5800</v>
      </c>
      <c r="G6" s="340"/>
      <c r="H6" s="81"/>
      <c r="I6" s="82"/>
    </row>
    <row r="7" spans="1:9" ht="18" customHeight="1">
      <c r="A7" s="350" t="s">
        <v>579</v>
      </c>
      <c r="B7" s="351"/>
      <c r="C7" s="351"/>
      <c r="D7" s="351"/>
      <c r="E7" s="352"/>
      <c r="F7" s="341">
        <v>6000</v>
      </c>
      <c r="G7" s="342"/>
      <c r="H7" s="81"/>
      <c r="I7" s="82"/>
    </row>
    <row r="8" spans="1:9" ht="18" customHeight="1">
      <c r="A8" s="295" t="s">
        <v>633</v>
      </c>
      <c r="B8" s="296"/>
      <c r="C8" s="296"/>
      <c r="D8" s="296"/>
      <c r="E8" s="297"/>
      <c r="F8" s="343">
        <v>6500</v>
      </c>
      <c r="G8" s="344"/>
      <c r="H8" s="81"/>
      <c r="I8" s="82"/>
    </row>
    <row r="9" spans="1:9" ht="18" customHeight="1">
      <c r="A9" s="305" t="s">
        <v>580</v>
      </c>
      <c r="B9" s="306"/>
      <c r="C9" s="306"/>
      <c r="D9" s="306"/>
      <c r="E9" s="306"/>
      <c r="F9" s="298">
        <v>9300</v>
      </c>
      <c r="G9" s="299"/>
      <c r="H9" s="81"/>
      <c r="I9" s="82"/>
    </row>
    <row r="10" spans="1:9" ht="18" customHeight="1">
      <c r="A10" s="305" t="s">
        <v>581</v>
      </c>
      <c r="B10" s="306"/>
      <c r="C10" s="306"/>
      <c r="D10" s="306"/>
      <c r="E10" s="306"/>
      <c r="F10" s="298">
        <v>9300</v>
      </c>
      <c r="G10" s="299"/>
      <c r="H10" s="81"/>
      <c r="I10" s="82"/>
    </row>
    <row r="11" spans="1:9" ht="18" customHeight="1">
      <c r="A11" s="305" t="s">
        <v>582</v>
      </c>
      <c r="B11" s="306"/>
      <c r="C11" s="306"/>
      <c r="D11" s="306"/>
      <c r="E11" s="306"/>
      <c r="F11" s="298">
        <v>14500</v>
      </c>
      <c r="G11" s="299"/>
      <c r="H11" s="81"/>
      <c r="I11" s="82"/>
    </row>
    <row r="12" spans="1:9" ht="18" customHeight="1">
      <c r="A12" s="305" t="s">
        <v>583</v>
      </c>
      <c r="B12" s="306"/>
      <c r="C12" s="306"/>
      <c r="D12" s="306"/>
      <c r="E12" s="306"/>
      <c r="F12" s="298">
        <v>17000</v>
      </c>
      <c r="G12" s="299"/>
      <c r="H12" s="81"/>
      <c r="I12" s="82"/>
    </row>
    <row r="13" spans="1:9" ht="18" customHeight="1">
      <c r="A13" s="324" t="s">
        <v>631</v>
      </c>
      <c r="B13" s="325"/>
      <c r="C13" s="325"/>
      <c r="D13" s="325"/>
      <c r="E13" s="326"/>
      <c r="F13" s="300">
        <v>3100</v>
      </c>
      <c r="G13" s="332"/>
      <c r="H13" s="165"/>
      <c r="I13" s="82"/>
    </row>
    <row r="14" spans="1:9" ht="18" customHeight="1">
      <c r="A14" s="305" t="s">
        <v>568</v>
      </c>
      <c r="B14" s="306"/>
      <c r="C14" s="306"/>
      <c r="D14" s="306"/>
      <c r="E14" s="306"/>
      <c r="F14" s="298">
        <v>3850</v>
      </c>
      <c r="G14" s="299"/>
      <c r="H14" s="353"/>
      <c r="I14" s="354"/>
    </row>
    <row r="15" spans="1:9" ht="18" customHeight="1">
      <c r="A15" s="305" t="s">
        <v>569</v>
      </c>
      <c r="B15" s="306"/>
      <c r="C15" s="306"/>
      <c r="D15" s="306"/>
      <c r="E15" s="306"/>
      <c r="F15" s="298">
        <v>4850</v>
      </c>
      <c r="G15" s="299"/>
      <c r="H15" s="353"/>
      <c r="I15" s="354"/>
    </row>
    <row r="16" spans="1:9" ht="18" customHeight="1">
      <c r="A16" s="305" t="s">
        <v>570</v>
      </c>
      <c r="B16" s="306"/>
      <c r="C16" s="306"/>
      <c r="D16" s="306"/>
      <c r="E16" s="306"/>
      <c r="F16" s="298">
        <v>6300</v>
      </c>
      <c r="G16" s="299"/>
      <c r="H16" s="353"/>
      <c r="I16" s="354"/>
    </row>
    <row r="17" spans="1:9" ht="18" customHeight="1">
      <c r="A17" s="324" t="s">
        <v>571</v>
      </c>
      <c r="B17" s="325"/>
      <c r="C17" s="325"/>
      <c r="D17" s="325"/>
      <c r="E17" s="326"/>
      <c r="F17" s="300">
        <v>7100</v>
      </c>
      <c r="G17" s="332"/>
      <c r="H17" s="353"/>
      <c r="I17" s="354"/>
    </row>
    <row r="18" spans="1:9" ht="18" customHeight="1">
      <c r="A18" s="324" t="s">
        <v>572</v>
      </c>
      <c r="B18" s="325"/>
      <c r="C18" s="325"/>
      <c r="D18" s="325"/>
      <c r="E18" s="326"/>
      <c r="F18" s="300">
        <v>7200</v>
      </c>
      <c r="G18" s="332"/>
      <c r="H18" s="353"/>
      <c r="I18" s="354"/>
    </row>
    <row r="19" spans="1:9" ht="18" customHeight="1">
      <c r="A19" s="324" t="s">
        <v>573</v>
      </c>
      <c r="B19" s="325"/>
      <c r="C19" s="325"/>
      <c r="D19" s="325"/>
      <c r="E19" s="326"/>
      <c r="F19" s="300">
        <v>9400</v>
      </c>
      <c r="G19" s="332"/>
      <c r="H19" s="353"/>
      <c r="I19" s="354"/>
    </row>
    <row r="20" spans="1:9" ht="18" customHeight="1">
      <c r="A20" s="324" t="s">
        <v>574</v>
      </c>
      <c r="B20" s="325"/>
      <c r="C20" s="325"/>
      <c r="D20" s="325"/>
      <c r="E20" s="326"/>
      <c r="F20" s="300">
        <v>9000</v>
      </c>
      <c r="G20" s="332"/>
      <c r="H20" s="353"/>
      <c r="I20" s="354"/>
    </row>
    <row r="21" spans="1:9" ht="18" customHeight="1">
      <c r="A21" s="324" t="s">
        <v>575</v>
      </c>
      <c r="B21" s="325"/>
      <c r="C21" s="325"/>
      <c r="D21" s="325"/>
      <c r="E21" s="326"/>
      <c r="F21" s="300">
        <v>9100</v>
      </c>
      <c r="G21" s="332"/>
      <c r="H21" s="353"/>
      <c r="I21" s="354"/>
    </row>
    <row r="22" spans="1:9" ht="18" customHeight="1">
      <c r="A22" s="324" t="s">
        <v>576</v>
      </c>
      <c r="B22" s="325"/>
      <c r="C22" s="325"/>
      <c r="D22" s="325"/>
      <c r="E22" s="326"/>
      <c r="F22" s="300">
        <v>9200</v>
      </c>
      <c r="G22" s="332"/>
      <c r="H22" s="353"/>
      <c r="I22" s="354"/>
    </row>
    <row r="23" spans="1:9" ht="18" customHeight="1">
      <c r="A23" s="324" t="s">
        <v>577</v>
      </c>
      <c r="B23" s="325"/>
      <c r="C23" s="325"/>
      <c r="D23" s="325"/>
      <c r="E23" s="326"/>
      <c r="F23" s="300">
        <v>10700</v>
      </c>
      <c r="G23" s="332"/>
      <c r="H23" s="353"/>
      <c r="I23" s="354"/>
    </row>
    <row r="24" spans="1:9" ht="18" customHeight="1">
      <c r="A24" s="324" t="s">
        <v>578</v>
      </c>
      <c r="B24" s="325"/>
      <c r="C24" s="325"/>
      <c r="D24" s="325"/>
      <c r="E24" s="326"/>
      <c r="F24" s="300">
        <v>10500</v>
      </c>
      <c r="G24" s="332"/>
      <c r="H24" s="353"/>
      <c r="I24" s="354"/>
    </row>
    <row r="25" spans="1:9" ht="18" customHeight="1">
      <c r="A25" s="305" t="s">
        <v>621</v>
      </c>
      <c r="B25" s="306"/>
      <c r="C25" s="306"/>
      <c r="D25" s="306"/>
      <c r="E25" s="306"/>
      <c r="F25" s="298">
        <v>13000</v>
      </c>
      <c r="G25" s="299"/>
      <c r="H25" s="355"/>
      <c r="I25" s="356"/>
    </row>
    <row r="26" spans="1:9" ht="20.25" customHeight="1">
      <c r="A26" s="309" t="s">
        <v>38</v>
      </c>
      <c r="B26" s="310"/>
      <c r="C26" s="310"/>
      <c r="D26" s="310"/>
      <c r="E26" s="311"/>
      <c r="F26" s="343"/>
      <c r="G26" s="344"/>
      <c r="H26" s="79"/>
      <c r="I26" s="80"/>
    </row>
    <row r="27" spans="1:9" ht="20.25" customHeight="1">
      <c r="A27" s="305" t="s">
        <v>39</v>
      </c>
      <c r="B27" s="306"/>
      <c r="C27" s="306"/>
      <c r="D27" s="306"/>
      <c r="E27" s="306"/>
      <c r="F27" s="298">
        <v>14500</v>
      </c>
      <c r="G27" s="299"/>
      <c r="H27" s="81"/>
      <c r="I27" s="82"/>
    </row>
    <row r="28" spans="1:9" ht="20.25" customHeight="1">
      <c r="A28" s="305" t="s">
        <v>212</v>
      </c>
      <c r="B28" s="306"/>
      <c r="C28" s="306"/>
      <c r="D28" s="306"/>
      <c r="E28" s="306"/>
      <c r="F28" s="298">
        <v>14500</v>
      </c>
      <c r="G28" s="299"/>
      <c r="H28" s="81"/>
      <c r="I28" s="82"/>
    </row>
    <row r="29" spans="1:9" ht="20.25" customHeight="1">
      <c r="A29" s="305" t="s">
        <v>40</v>
      </c>
      <c r="B29" s="306"/>
      <c r="C29" s="306"/>
      <c r="D29" s="306"/>
      <c r="E29" s="306"/>
      <c r="F29" s="298">
        <v>17000</v>
      </c>
      <c r="G29" s="299"/>
      <c r="H29" s="81"/>
      <c r="I29" s="82"/>
    </row>
    <row r="30" spans="1:9" ht="20.25" customHeight="1">
      <c r="A30" s="305" t="s">
        <v>487</v>
      </c>
      <c r="B30" s="306"/>
      <c r="C30" s="306"/>
      <c r="D30" s="306"/>
      <c r="E30" s="306"/>
      <c r="F30" s="298">
        <v>17500</v>
      </c>
      <c r="G30" s="299"/>
      <c r="H30" s="83"/>
      <c r="I30" s="84"/>
    </row>
    <row r="31" spans="1:9" ht="20.25" customHeight="1">
      <c r="A31" s="307" t="s">
        <v>354</v>
      </c>
      <c r="B31" s="308"/>
      <c r="C31" s="308"/>
      <c r="D31" s="308"/>
      <c r="E31" s="308"/>
      <c r="F31" s="322"/>
      <c r="G31" s="323"/>
      <c r="H31" s="81"/>
      <c r="I31" s="82"/>
    </row>
    <row r="32" spans="1:9" ht="18.75" customHeight="1">
      <c r="A32" s="305" t="s">
        <v>622</v>
      </c>
      <c r="B32" s="306"/>
      <c r="C32" s="306"/>
      <c r="D32" s="306"/>
      <c r="E32" s="306"/>
      <c r="F32" s="298">
        <v>3800</v>
      </c>
      <c r="G32" s="299"/>
      <c r="H32" s="81"/>
      <c r="I32" s="82"/>
    </row>
    <row r="33" spans="1:9" ht="18.75" customHeight="1">
      <c r="A33" s="305" t="s">
        <v>453</v>
      </c>
      <c r="B33" s="306"/>
      <c r="C33" s="306"/>
      <c r="D33" s="306"/>
      <c r="E33" s="306"/>
      <c r="F33" s="298">
        <v>4400</v>
      </c>
      <c r="G33" s="299"/>
      <c r="H33" s="81"/>
      <c r="I33" s="82"/>
    </row>
    <row r="34" spans="1:9" ht="18.75" customHeight="1">
      <c r="A34" s="305" t="s">
        <v>452</v>
      </c>
      <c r="B34" s="306"/>
      <c r="C34" s="306"/>
      <c r="D34" s="306"/>
      <c r="E34" s="306"/>
      <c r="F34" s="298">
        <v>4300</v>
      </c>
      <c r="G34" s="299"/>
      <c r="H34" s="81"/>
      <c r="I34" s="82"/>
    </row>
    <row r="35" spans="1:9" ht="18.75" customHeight="1" hidden="1">
      <c r="A35" s="305" t="s">
        <v>451</v>
      </c>
      <c r="B35" s="306"/>
      <c r="C35" s="306"/>
      <c r="D35" s="306"/>
      <c r="E35" s="306"/>
      <c r="F35" s="337">
        <v>3550</v>
      </c>
      <c r="G35" s="338"/>
      <c r="H35" s="81"/>
      <c r="I35" s="82"/>
    </row>
    <row r="36" spans="1:9" ht="19.5" customHeight="1">
      <c r="A36" s="307" t="s">
        <v>41</v>
      </c>
      <c r="B36" s="308"/>
      <c r="C36" s="308"/>
      <c r="D36" s="308"/>
      <c r="E36" s="308"/>
      <c r="F36" s="322"/>
      <c r="G36" s="323"/>
      <c r="H36" s="86"/>
      <c r="I36" s="80"/>
    </row>
    <row r="37" spans="1:9" ht="19.5" customHeight="1">
      <c r="A37" s="305" t="s">
        <v>625</v>
      </c>
      <c r="B37" s="306"/>
      <c r="C37" s="306"/>
      <c r="D37" s="306"/>
      <c r="E37" s="306"/>
      <c r="F37" s="298">
        <v>5600</v>
      </c>
      <c r="G37" s="299"/>
      <c r="H37" s="81"/>
      <c r="I37" s="82"/>
    </row>
    <row r="38" spans="1:9" ht="19.5" customHeight="1">
      <c r="A38" s="324" t="s">
        <v>624</v>
      </c>
      <c r="B38" s="325"/>
      <c r="C38" s="325"/>
      <c r="D38" s="325"/>
      <c r="E38" s="326"/>
      <c r="F38" s="300">
        <v>6200</v>
      </c>
      <c r="G38" s="332"/>
      <c r="H38" s="164"/>
      <c r="I38" s="82"/>
    </row>
    <row r="39" spans="1:9" ht="16.5" customHeight="1">
      <c r="A39" s="305" t="s">
        <v>623</v>
      </c>
      <c r="B39" s="306"/>
      <c r="C39" s="306"/>
      <c r="D39" s="306"/>
      <c r="E39" s="306"/>
      <c r="F39" s="298">
        <v>8000</v>
      </c>
      <c r="G39" s="299"/>
      <c r="H39" s="81"/>
      <c r="I39" s="82"/>
    </row>
    <row r="40" spans="1:9" ht="20.25" customHeight="1">
      <c r="A40" s="312" t="s">
        <v>277</v>
      </c>
      <c r="B40" s="313"/>
      <c r="C40" s="313"/>
      <c r="D40" s="313"/>
      <c r="E40" s="313"/>
      <c r="F40" s="314"/>
      <c r="G40" s="315"/>
      <c r="H40" s="81"/>
      <c r="I40" s="82"/>
    </row>
    <row r="41" spans="1:9" ht="19.5" customHeight="1">
      <c r="A41" s="292" t="s">
        <v>561</v>
      </c>
      <c r="B41" s="292"/>
      <c r="C41" s="292"/>
      <c r="D41" s="292"/>
      <c r="E41" s="292"/>
      <c r="F41" s="294">
        <v>2300</v>
      </c>
      <c r="G41" s="294"/>
      <c r="H41" s="289"/>
      <c r="I41" s="289"/>
    </row>
    <row r="42" spans="1:9" ht="18.75" customHeight="1">
      <c r="A42" s="292" t="s">
        <v>565</v>
      </c>
      <c r="B42" s="292"/>
      <c r="C42" s="292"/>
      <c r="D42" s="292"/>
      <c r="E42" s="292"/>
      <c r="F42" s="294">
        <v>2700</v>
      </c>
      <c r="G42" s="294"/>
      <c r="H42" s="289"/>
      <c r="I42" s="289"/>
    </row>
    <row r="43" spans="1:9" ht="18.75" customHeight="1">
      <c r="A43" s="292" t="s">
        <v>562</v>
      </c>
      <c r="B43" s="292"/>
      <c r="C43" s="292"/>
      <c r="D43" s="292"/>
      <c r="E43" s="292"/>
      <c r="F43" s="294">
        <v>3100</v>
      </c>
      <c r="G43" s="294"/>
      <c r="H43" s="289"/>
      <c r="I43" s="289"/>
    </row>
    <row r="44" spans="1:9" ht="17.25" customHeight="1">
      <c r="A44" s="292" t="s">
        <v>564</v>
      </c>
      <c r="B44" s="292"/>
      <c r="C44" s="292"/>
      <c r="D44" s="292"/>
      <c r="E44" s="292"/>
      <c r="F44" s="294">
        <v>3500</v>
      </c>
      <c r="G44" s="294"/>
      <c r="H44" s="289"/>
      <c r="I44" s="289"/>
    </row>
    <row r="45" spans="1:9" ht="18.75" customHeight="1">
      <c r="A45" s="292" t="s">
        <v>563</v>
      </c>
      <c r="B45" s="292"/>
      <c r="C45" s="292"/>
      <c r="D45" s="292"/>
      <c r="E45" s="292"/>
      <c r="F45" s="294">
        <v>5300</v>
      </c>
      <c r="G45" s="294"/>
      <c r="H45" s="289"/>
      <c r="I45" s="289"/>
    </row>
    <row r="46" spans="1:9" ht="15" customHeight="1" hidden="1">
      <c r="A46" s="305" t="s">
        <v>359</v>
      </c>
      <c r="B46" s="306"/>
      <c r="C46" s="306"/>
      <c r="D46" s="306"/>
      <c r="E46" s="306"/>
      <c r="F46" s="298">
        <v>3400</v>
      </c>
      <c r="G46" s="299"/>
      <c r="H46" s="96"/>
      <c r="I46" s="82"/>
    </row>
    <row r="47" spans="1:9" ht="15.75" customHeight="1">
      <c r="A47" s="303" t="s">
        <v>27</v>
      </c>
      <c r="B47" s="304"/>
      <c r="C47" s="304"/>
      <c r="D47" s="304"/>
      <c r="E47" s="304"/>
      <c r="F47" s="301" t="s">
        <v>1</v>
      </c>
      <c r="G47" s="302"/>
      <c r="H47" s="128"/>
      <c r="I47" s="129"/>
    </row>
    <row r="48" spans="1:9" ht="15.75" customHeight="1">
      <c r="A48" s="305" t="s">
        <v>30</v>
      </c>
      <c r="B48" s="306"/>
      <c r="C48" s="306"/>
      <c r="D48" s="306"/>
      <c r="E48" s="306"/>
      <c r="F48" s="298" t="s">
        <v>529</v>
      </c>
      <c r="G48" s="299"/>
      <c r="H48" s="333" t="s">
        <v>448</v>
      </c>
      <c r="I48" s="334"/>
    </row>
    <row r="49" spans="1:11" ht="15.75" customHeight="1">
      <c r="A49" s="305" t="s">
        <v>31</v>
      </c>
      <c r="B49" s="306"/>
      <c r="C49" s="306"/>
      <c r="D49" s="306"/>
      <c r="E49" s="306"/>
      <c r="F49" s="298" t="s">
        <v>634</v>
      </c>
      <c r="G49" s="300"/>
      <c r="H49" s="333"/>
      <c r="I49" s="334"/>
      <c r="K49" s="64"/>
    </row>
    <row r="50" spans="1:11" ht="15.75" customHeight="1">
      <c r="A50" s="305" t="s">
        <v>512</v>
      </c>
      <c r="B50" s="306"/>
      <c r="C50" s="306"/>
      <c r="D50" s="306"/>
      <c r="E50" s="306"/>
      <c r="F50" s="298" t="s">
        <v>635</v>
      </c>
      <c r="G50" s="300"/>
      <c r="H50" s="333"/>
      <c r="I50" s="334"/>
      <c r="K50" s="64"/>
    </row>
    <row r="51" spans="1:9" ht="15.75" customHeight="1">
      <c r="A51" s="305" t="s">
        <v>32</v>
      </c>
      <c r="B51" s="306"/>
      <c r="C51" s="306"/>
      <c r="D51" s="306"/>
      <c r="E51" s="306"/>
      <c r="F51" s="298" t="s">
        <v>566</v>
      </c>
      <c r="G51" s="300"/>
      <c r="H51" s="333"/>
      <c r="I51" s="334"/>
    </row>
    <row r="52" spans="1:9" ht="15.75" customHeight="1">
      <c r="A52" s="305" t="s">
        <v>33</v>
      </c>
      <c r="B52" s="306"/>
      <c r="C52" s="306"/>
      <c r="D52" s="306"/>
      <c r="E52" s="306"/>
      <c r="F52" s="298" t="s">
        <v>34</v>
      </c>
      <c r="G52" s="300"/>
      <c r="H52" s="333"/>
      <c r="I52" s="334"/>
    </row>
    <row r="53" spans="1:9" ht="15.75" customHeight="1">
      <c r="A53" s="305" t="s">
        <v>35</v>
      </c>
      <c r="B53" s="306"/>
      <c r="C53" s="306"/>
      <c r="D53" s="306"/>
      <c r="E53" s="306"/>
      <c r="F53" s="298" t="s">
        <v>530</v>
      </c>
      <c r="G53" s="300"/>
      <c r="H53" s="333"/>
      <c r="I53" s="334"/>
    </row>
    <row r="54" spans="1:9" ht="15.75" customHeight="1">
      <c r="A54" s="330" t="s">
        <v>36</v>
      </c>
      <c r="B54" s="331"/>
      <c r="C54" s="331"/>
      <c r="D54" s="331"/>
      <c r="E54" s="331"/>
      <c r="F54" s="298" t="s">
        <v>454</v>
      </c>
      <c r="G54" s="300"/>
      <c r="H54" s="335"/>
      <c r="I54" s="336"/>
    </row>
    <row r="55" spans="1:9" ht="21" customHeight="1">
      <c r="A55" s="327" t="s">
        <v>567</v>
      </c>
      <c r="B55" s="328"/>
      <c r="C55" s="328"/>
      <c r="D55" s="328"/>
      <c r="E55" s="328"/>
      <c r="F55" s="328"/>
      <c r="G55" s="328"/>
      <c r="H55" s="328"/>
      <c r="I55" s="328"/>
    </row>
    <row r="56" spans="1:9" ht="15.75" customHeight="1">
      <c r="A56" s="329"/>
      <c r="B56" s="329"/>
      <c r="C56" s="329"/>
      <c r="D56" s="329"/>
      <c r="E56" s="329"/>
      <c r="F56" s="329"/>
      <c r="G56" s="329"/>
      <c r="H56" s="329"/>
      <c r="I56" s="329"/>
    </row>
    <row r="57" spans="1:9" ht="12.75" hidden="1">
      <c r="A57" s="142"/>
      <c r="B57" s="142"/>
      <c r="C57" s="142"/>
      <c r="D57" s="142"/>
      <c r="E57" s="142"/>
      <c r="F57" s="142"/>
      <c r="G57" s="142"/>
      <c r="H57" s="142"/>
      <c r="I57" s="142"/>
    </row>
    <row r="58" spans="1:9" ht="15.75" hidden="1">
      <c r="A58" s="293" t="s">
        <v>553</v>
      </c>
      <c r="B58" s="293"/>
      <c r="C58" s="293"/>
      <c r="D58" s="293"/>
      <c r="E58" s="293"/>
      <c r="F58" s="290"/>
      <c r="G58" s="290"/>
      <c r="H58" s="291"/>
      <c r="I58" s="291"/>
    </row>
    <row r="59" ht="12.75" hidden="1"/>
    <row r="60" ht="12.75" hidden="1"/>
    <row r="61" spans="1:9" ht="15.75" hidden="1">
      <c r="A61" s="292" t="s">
        <v>540</v>
      </c>
      <c r="B61" s="292"/>
      <c r="C61" s="292"/>
      <c r="D61" s="292"/>
      <c r="E61" s="292"/>
      <c r="F61" s="294">
        <v>4700</v>
      </c>
      <c r="G61" s="294"/>
      <c r="H61" s="289"/>
      <c r="I61" s="289"/>
    </row>
    <row r="62" spans="1:9" ht="15.75" hidden="1">
      <c r="A62" s="292" t="s">
        <v>541</v>
      </c>
      <c r="B62" s="292"/>
      <c r="C62" s="292"/>
      <c r="D62" s="292"/>
      <c r="E62" s="292"/>
      <c r="F62" s="294">
        <v>4270</v>
      </c>
      <c r="G62" s="294"/>
      <c r="H62" s="289"/>
      <c r="I62" s="289"/>
    </row>
    <row r="63" ht="12.75" hidden="1"/>
    <row r="64" spans="1:9" ht="15.75" hidden="1">
      <c r="A64" s="292" t="s">
        <v>542</v>
      </c>
      <c r="B64" s="292"/>
      <c r="C64" s="292"/>
      <c r="D64" s="292"/>
      <c r="E64" s="292"/>
      <c r="F64" s="294">
        <v>5400</v>
      </c>
      <c r="G64" s="294"/>
      <c r="H64" s="289"/>
      <c r="I64" s="289"/>
    </row>
    <row r="65" spans="1:9" ht="15.75" hidden="1">
      <c r="A65" s="292" t="s">
        <v>543</v>
      </c>
      <c r="B65" s="292"/>
      <c r="C65" s="292"/>
      <c r="D65" s="292"/>
      <c r="E65" s="292"/>
      <c r="F65" s="294">
        <v>5530</v>
      </c>
      <c r="G65" s="294"/>
      <c r="H65" s="289"/>
      <c r="I65" s="289"/>
    </row>
    <row r="66" ht="12.75" hidden="1"/>
    <row r="67" spans="1:9" ht="15.75" hidden="1">
      <c r="A67" s="292" t="s">
        <v>544</v>
      </c>
      <c r="B67" s="292"/>
      <c r="C67" s="292"/>
      <c r="D67" s="292"/>
      <c r="E67" s="292"/>
      <c r="F67" s="294">
        <v>6440</v>
      </c>
      <c r="G67" s="294"/>
      <c r="H67" s="289"/>
      <c r="I67" s="289"/>
    </row>
    <row r="68" spans="1:9" ht="15.75" hidden="1">
      <c r="A68" s="292" t="s">
        <v>545</v>
      </c>
      <c r="B68" s="292"/>
      <c r="C68" s="292"/>
      <c r="D68" s="292"/>
      <c r="E68" s="292"/>
      <c r="F68" s="294">
        <v>6820</v>
      </c>
      <c r="G68" s="294"/>
      <c r="H68" s="289"/>
      <c r="I68" s="289"/>
    </row>
    <row r="69" spans="1:9" ht="15.75" hidden="1">
      <c r="A69" s="292" t="s">
        <v>546</v>
      </c>
      <c r="B69" s="292"/>
      <c r="C69" s="292"/>
      <c r="D69" s="292"/>
      <c r="E69" s="292"/>
      <c r="F69" s="294">
        <v>8600</v>
      </c>
      <c r="G69" s="294"/>
      <c r="H69" s="289"/>
      <c r="I69" s="289"/>
    </row>
    <row r="70" spans="1:9" ht="15.75" hidden="1">
      <c r="A70" s="292" t="s">
        <v>547</v>
      </c>
      <c r="B70" s="292"/>
      <c r="C70" s="292"/>
      <c r="D70" s="292"/>
      <c r="E70" s="292"/>
      <c r="F70" s="294">
        <v>8390</v>
      </c>
      <c r="G70" s="294"/>
      <c r="H70" s="289"/>
      <c r="I70" s="289"/>
    </row>
    <row r="71" spans="1:9" ht="15.75" hidden="1">
      <c r="A71" s="292" t="s">
        <v>548</v>
      </c>
      <c r="B71" s="292"/>
      <c r="C71" s="292"/>
      <c r="D71" s="292"/>
      <c r="E71" s="292"/>
      <c r="F71" s="294">
        <v>8610</v>
      </c>
      <c r="G71" s="294"/>
      <c r="H71" s="289"/>
      <c r="I71" s="289"/>
    </row>
    <row r="72" spans="1:9" ht="15.75" hidden="1">
      <c r="A72" s="292" t="s">
        <v>549</v>
      </c>
      <c r="B72" s="292"/>
      <c r="C72" s="292"/>
      <c r="D72" s="292"/>
      <c r="E72" s="292"/>
      <c r="F72" s="294">
        <v>8610</v>
      </c>
      <c r="G72" s="294"/>
      <c r="H72" s="289"/>
      <c r="I72" s="289"/>
    </row>
    <row r="73" spans="1:9" ht="15.75" hidden="1">
      <c r="A73" s="292" t="s">
        <v>550</v>
      </c>
      <c r="B73" s="292"/>
      <c r="C73" s="292"/>
      <c r="D73" s="292"/>
      <c r="E73" s="292"/>
      <c r="F73" s="294">
        <v>8610</v>
      </c>
      <c r="G73" s="294"/>
      <c r="H73" s="289"/>
      <c r="I73" s="289"/>
    </row>
    <row r="74" spans="1:9" ht="15.75" hidden="1">
      <c r="A74" s="292" t="s">
        <v>551</v>
      </c>
      <c r="B74" s="292"/>
      <c r="C74" s="292"/>
      <c r="D74" s="292"/>
      <c r="E74" s="292"/>
      <c r="F74" s="294">
        <v>10070</v>
      </c>
      <c r="G74" s="294"/>
      <c r="H74" s="289"/>
      <c r="I74" s="289"/>
    </row>
    <row r="75" spans="1:9" ht="15.75" hidden="1">
      <c r="A75" s="292" t="s">
        <v>552</v>
      </c>
      <c r="B75" s="292"/>
      <c r="C75" s="292"/>
      <c r="D75" s="292"/>
      <c r="E75" s="292"/>
      <c r="F75" s="294">
        <v>11190</v>
      </c>
      <c r="G75" s="294"/>
      <c r="H75" s="289"/>
      <c r="I75" s="289"/>
    </row>
    <row r="76" spans="8:9" ht="15.75" hidden="1">
      <c r="H76" s="289"/>
      <c r="I76" s="289"/>
    </row>
  </sheetData>
  <sheetProtection/>
  <mergeCells count="156">
    <mergeCell ref="A13:E13"/>
    <mergeCell ref="F13:G13"/>
    <mergeCell ref="A38:E38"/>
    <mergeCell ref="F38:G38"/>
    <mergeCell ref="H14:I25"/>
    <mergeCell ref="A24:E24"/>
    <mergeCell ref="F16:G16"/>
    <mergeCell ref="F17:G17"/>
    <mergeCell ref="F18:G18"/>
    <mergeCell ref="F19:G19"/>
    <mergeCell ref="F20:G20"/>
    <mergeCell ref="F21:G21"/>
    <mergeCell ref="F24:G24"/>
    <mergeCell ref="A23:E23"/>
    <mergeCell ref="A16:E16"/>
    <mergeCell ref="A17:E17"/>
    <mergeCell ref="A18:E18"/>
    <mergeCell ref="A19:E19"/>
    <mergeCell ref="A22:E22"/>
    <mergeCell ref="A20:E20"/>
    <mergeCell ref="F23:G23"/>
    <mergeCell ref="G1:H1"/>
    <mergeCell ref="A3:D3"/>
    <mergeCell ref="A1:F1"/>
    <mergeCell ref="F5:G5"/>
    <mergeCell ref="A15:E15"/>
    <mergeCell ref="A6:E6"/>
    <mergeCell ref="A7:E7"/>
    <mergeCell ref="F14:G14"/>
    <mergeCell ref="F15:G15"/>
    <mergeCell ref="F6:G6"/>
    <mergeCell ref="F7:G7"/>
    <mergeCell ref="F8:G8"/>
    <mergeCell ref="F10:G10"/>
    <mergeCell ref="F11:G11"/>
    <mergeCell ref="A29:E29"/>
    <mergeCell ref="F9:G9"/>
    <mergeCell ref="F26:G26"/>
    <mergeCell ref="F25:G25"/>
    <mergeCell ref="F28:G28"/>
    <mergeCell ref="A9:E9"/>
    <mergeCell ref="A10:E10"/>
    <mergeCell ref="A11:E11"/>
    <mergeCell ref="A12:E12"/>
    <mergeCell ref="F35:G35"/>
    <mergeCell ref="F30:G30"/>
    <mergeCell ref="F29:G29"/>
    <mergeCell ref="A30:E30"/>
    <mergeCell ref="F33:G33"/>
    <mergeCell ref="A25:E25"/>
    <mergeCell ref="F22:G22"/>
    <mergeCell ref="A37:E37"/>
    <mergeCell ref="F37:G37"/>
    <mergeCell ref="F12:G12"/>
    <mergeCell ref="A46:E46"/>
    <mergeCell ref="H48:I54"/>
    <mergeCell ref="F36:G36"/>
    <mergeCell ref="A52:E52"/>
    <mergeCell ref="F49:G49"/>
    <mergeCell ref="F51:G51"/>
    <mergeCell ref="A48:E48"/>
    <mergeCell ref="A49:E49"/>
    <mergeCell ref="A53:E53"/>
    <mergeCell ref="A50:E50"/>
    <mergeCell ref="A55:I56"/>
    <mergeCell ref="A54:E54"/>
    <mergeCell ref="F54:G54"/>
    <mergeCell ref="F53:G53"/>
    <mergeCell ref="A51:E51"/>
    <mergeCell ref="A40:E40"/>
    <mergeCell ref="F40:G40"/>
    <mergeCell ref="A39:E39"/>
    <mergeCell ref="H3:I3"/>
    <mergeCell ref="A4:I4"/>
    <mergeCell ref="A36:E36"/>
    <mergeCell ref="A5:E5"/>
    <mergeCell ref="F32:G32"/>
    <mergeCell ref="F31:G31"/>
    <mergeCell ref="A21:E21"/>
    <mergeCell ref="A47:E47"/>
    <mergeCell ref="A28:E28"/>
    <mergeCell ref="A35:E35"/>
    <mergeCell ref="A31:E31"/>
    <mergeCell ref="A14:E14"/>
    <mergeCell ref="A32:E32"/>
    <mergeCell ref="A34:E34"/>
    <mergeCell ref="A33:E33"/>
    <mergeCell ref="A27:E27"/>
    <mergeCell ref="A26:E26"/>
    <mergeCell ref="F43:G43"/>
    <mergeCell ref="F61:G61"/>
    <mergeCell ref="F27:G27"/>
    <mergeCell ref="F46:G46"/>
    <mergeCell ref="F52:G52"/>
    <mergeCell ref="F34:G34"/>
    <mergeCell ref="F39:G39"/>
    <mergeCell ref="F47:G47"/>
    <mergeCell ref="F48:G48"/>
    <mergeCell ref="F50:G50"/>
    <mergeCell ref="A8:E8"/>
    <mergeCell ref="F69:G69"/>
    <mergeCell ref="F70:G70"/>
    <mergeCell ref="F71:G71"/>
    <mergeCell ref="F62:G62"/>
    <mergeCell ref="F44:G44"/>
    <mergeCell ref="F64:G64"/>
    <mergeCell ref="F65:G65"/>
    <mergeCell ref="F45:G45"/>
    <mergeCell ref="F41:G41"/>
    <mergeCell ref="F75:G75"/>
    <mergeCell ref="A41:E41"/>
    <mergeCell ref="A42:E42"/>
    <mergeCell ref="A43:E43"/>
    <mergeCell ref="A61:E61"/>
    <mergeCell ref="A62:E62"/>
    <mergeCell ref="A44:E44"/>
    <mergeCell ref="A64:E64"/>
    <mergeCell ref="A65:E65"/>
    <mergeCell ref="F42:G42"/>
    <mergeCell ref="A71:E71"/>
    <mergeCell ref="A72:E72"/>
    <mergeCell ref="A73:E73"/>
    <mergeCell ref="F72:G72"/>
    <mergeCell ref="F73:G73"/>
    <mergeCell ref="F74:G74"/>
    <mergeCell ref="A74:E74"/>
    <mergeCell ref="H67:I67"/>
    <mergeCell ref="H68:I68"/>
    <mergeCell ref="H69:I69"/>
    <mergeCell ref="A69:E69"/>
    <mergeCell ref="A70:E70"/>
    <mergeCell ref="A45:E45"/>
    <mergeCell ref="A67:E67"/>
    <mergeCell ref="A68:E68"/>
    <mergeCell ref="F67:G67"/>
    <mergeCell ref="F68:G68"/>
    <mergeCell ref="A75:E75"/>
    <mergeCell ref="A58:E58"/>
    <mergeCell ref="H41:I41"/>
    <mergeCell ref="H42:I42"/>
    <mergeCell ref="H43:I43"/>
    <mergeCell ref="H61:I61"/>
    <mergeCell ref="H62:I62"/>
    <mergeCell ref="H44:I44"/>
    <mergeCell ref="H64:I64"/>
    <mergeCell ref="H75:I75"/>
    <mergeCell ref="H45:I45"/>
    <mergeCell ref="H76:I76"/>
    <mergeCell ref="F58:G58"/>
    <mergeCell ref="H58:I58"/>
    <mergeCell ref="H70:I70"/>
    <mergeCell ref="H71:I71"/>
    <mergeCell ref="H72:I72"/>
    <mergeCell ref="H73:I73"/>
    <mergeCell ref="H74:I74"/>
    <mergeCell ref="H65:I65"/>
  </mergeCells>
  <hyperlinks>
    <hyperlink ref="A55" r:id="rId1" display="WWW.LENTAKR.RU "/>
  </hyperlinks>
  <printOptions/>
  <pageMargins left="0.2362204724409449" right="0" top="0.2362204724409449" bottom="0.11811023622047245" header="0.11811023622047245" footer="0"/>
  <pageSetup horizontalDpi="600" verticalDpi="600" orientation="portrait" paperSize="9" scale="80" r:id="rId3"/>
  <rowBreaks count="1" manualBreakCount="1">
    <brk id="56" min="2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152"/>
  <sheetViews>
    <sheetView zoomScalePageLayoutView="0" workbookViewId="0" topLeftCell="A124">
      <selection activeCell="A14" sqref="A14"/>
    </sheetView>
  </sheetViews>
  <sheetFormatPr defaultColWidth="9.140625" defaultRowHeight="12.75"/>
  <cols>
    <col min="1" max="1" width="65.7109375" style="0" customWidth="1"/>
    <col min="2" max="2" width="26.57421875" style="0" bestFit="1" customWidth="1"/>
  </cols>
  <sheetData>
    <row r="1" spans="1:2" ht="24" customHeight="1">
      <c r="A1" s="360" t="s">
        <v>643</v>
      </c>
      <c r="B1" s="360"/>
    </row>
    <row r="2" spans="1:2" ht="24" customHeight="1">
      <c r="A2" s="361"/>
      <c r="B2" s="361"/>
    </row>
    <row r="3" spans="1:2" ht="24" customHeight="1">
      <c r="A3" s="361"/>
      <c r="B3" s="361"/>
    </row>
    <row r="4" spans="1:2" ht="24" customHeight="1" thickBot="1">
      <c r="A4" s="362"/>
      <c r="B4" s="362"/>
    </row>
    <row r="5" spans="1:2" ht="15.75">
      <c r="A5" s="363" t="s">
        <v>88</v>
      </c>
      <c r="B5" s="363"/>
    </row>
    <row r="6" spans="1:2" ht="28.5">
      <c r="A6" s="31" t="s">
        <v>89</v>
      </c>
      <c r="B6" s="31" t="s">
        <v>90</v>
      </c>
    </row>
    <row r="7" spans="1:2" ht="14.25">
      <c r="A7" s="32" t="s">
        <v>597</v>
      </c>
      <c r="B7" s="156" t="s">
        <v>614</v>
      </c>
    </row>
    <row r="8" spans="1:2" ht="14.25">
      <c r="A8" s="32" t="s">
        <v>558</v>
      </c>
      <c r="B8" s="156">
        <v>145000</v>
      </c>
    </row>
    <row r="9" spans="1:2" ht="14.25">
      <c r="A9" s="32" t="s">
        <v>91</v>
      </c>
      <c r="B9" s="156">
        <v>162000</v>
      </c>
    </row>
    <row r="10" spans="1:2" ht="14.25">
      <c r="A10" s="32" t="s">
        <v>92</v>
      </c>
      <c r="B10" s="156">
        <v>172000</v>
      </c>
    </row>
    <row r="11" spans="1:2" ht="14.25">
      <c r="A11" s="32" t="s">
        <v>93</v>
      </c>
      <c r="B11" s="156">
        <v>187000</v>
      </c>
    </row>
    <row r="12" spans="1:2" ht="14.25">
      <c r="A12" s="32" t="s">
        <v>94</v>
      </c>
      <c r="B12" s="156">
        <v>182000</v>
      </c>
    </row>
    <row r="13" spans="1:2" ht="14.25">
      <c r="A13" s="32" t="s">
        <v>95</v>
      </c>
      <c r="B13" s="156">
        <v>200000</v>
      </c>
    </row>
    <row r="14" spans="1:2" ht="14.25">
      <c r="A14" s="32" t="s">
        <v>96</v>
      </c>
      <c r="B14" s="156">
        <v>212000</v>
      </c>
    </row>
    <row r="15" spans="1:2" ht="14.25">
      <c r="A15" s="32" t="s">
        <v>598</v>
      </c>
      <c r="B15" s="157" t="s">
        <v>615</v>
      </c>
    </row>
    <row r="16" spans="1:2" ht="14.25">
      <c r="A16" s="32" t="s">
        <v>599</v>
      </c>
      <c r="B16" s="157" t="s">
        <v>616</v>
      </c>
    </row>
    <row r="17" spans="1:2" ht="14.25">
      <c r="A17" s="32" t="s">
        <v>97</v>
      </c>
      <c r="B17" s="156">
        <v>225000</v>
      </c>
    </row>
    <row r="18" spans="1:2" ht="14.25">
      <c r="A18" s="32" t="s">
        <v>98</v>
      </c>
      <c r="B18" s="156">
        <v>290000</v>
      </c>
    </row>
    <row r="19" spans="1:2" ht="14.25">
      <c r="A19" s="32" t="s">
        <v>99</v>
      </c>
      <c r="B19" s="156">
        <v>265000</v>
      </c>
    </row>
    <row r="20" spans="1:2" ht="14.25">
      <c r="A20" s="32" t="s">
        <v>100</v>
      </c>
      <c r="B20" s="156">
        <v>205000</v>
      </c>
    </row>
    <row r="21" spans="1:2" ht="14.25">
      <c r="A21" s="32" t="s">
        <v>600</v>
      </c>
      <c r="B21" s="156" t="s">
        <v>617</v>
      </c>
    </row>
    <row r="22" spans="1:2" ht="14.25">
      <c r="A22" s="32" t="s">
        <v>489</v>
      </c>
      <c r="B22" s="156">
        <v>220000</v>
      </c>
    </row>
    <row r="23" spans="1:2" ht="14.25">
      <c r="A23" s="32" t="s">
        <v>101</v>
      </c>
      <c r="B23" s="156">
        <v>200000</v>
      </c>
    </row>
    <row r="24" spans="1:2" ht="14.25">
      <c r="A24" s="32" t="s">
        <v>102</v>
      </c>
      <c r="B24" s="156">
        <v>210000</v>
      </c>
    </row>
    <row r="25" spans="1:2" ht="14.25">
      <c r="A25" s="32" t="s">
        <v>103</v>
      </c>
      <c r="B25" s="156">
        <v>220000</v>
      </c>
    </row>
    <row r="26" spans="1:2" ht="14.25">
      <c r="A26" s="32" t="s">
        <v>104</v>
      </c>
      <c r="B26" s="156">
        <v>240000</v>
      </c>
    </row>
    <row r="27" spans="1:2" ht="14.25">
      <c r="A27" s="32" t="s">
        <v>105</v>
      </c>
      <c r="B27" s="156">
        <v>330000</v>
      </c>
    </row>
    <row r="28" spans="1:2" ht="14.25">
      <c r="A28" s="32" t="s">
        <v>106</v>
      </c>
      <c r="B28" s="156">
        <v>345000</v>
      </c>
    </row>
    <row r="29" spans="1:2" ht="14.25">
      <c r="A29" s="32" t="s">
        <v>107</v>
      </c>
      <c r="B29" s="156">
        <v>415000</v>
      </c>
    </row>
    <row r="30" spans="1:2" ht="14.25">
      <c r="A30" s="32" t="s">
        <v>108</v>
      </c>
      <c r="B30" s="156">
        <v>161000</v>
      </c>
    </row>
    <row r="31" spans="1:2" ht="14.25">
      <c r="A31" s="32" t="s">
        <v>109</v>
      </c>
      <c r="B31" s="156">
        <v>360000</v>
      </c>
    </row>
    <row r="32" spans="1:2" ht="14.25">
      <c r="A32" s="32" t="s">
        <v>536</v>
      </c>
      <c r="B32" s="156" t="s">
        <v>601</v>
      </c>
    </row>
    <row r="33" spans="1:2" ht="15">
      <c r="A33" s="32" t="s">
        <v>205</v>
      </c>
      <c r="B33" s="156">
        <v>65000</v>
      </c>
    </row>
    <row r="34" spans="1:2" ht="14.25">
      <c r="A34" s="32" t="s">
        <v>110</v>
      </c>
      <c r="B34" s="156">
        <v>75000</v>
      </c>
    </row>
    <row r="35" spans="1:2" ht="14.25">
      <c r="A35" s="32" t="s">
        <v>111</v>
      </c>
      <c r="B35" s="156">
        <v>140000</v>
      </c>
    </row>
    <row r="36" spans="1:2" ht="14.25">
      <c r="A36" s="32" t="s">
        <v>619</v>
      </c>
      <c r="B36" s="156" t="s">
        <v>618</v>
      </c>
    </row>
    <row r="37" spans="1:2" ht="14.25">
      <c r="A37" s="32" t="s">
        <v>112</v>
      </c>
      <c r="B37" s="156">
        <v>65000</v>
      </c>
    </row>
    <row r="38" spans="1:2" ht="14.25">
      <c r="A38" s="32" t="s">
        <v>113</v>
      </c>
      <c r="B38" s="156">
        <v>93000</v>
      </c>
    </row>
    <row r="39" spans="1:2" ht="14.25">
      <c r="A39" s="32" t="s">
        <v>114</v>
      </c>
      <c r="B39" s="156">
        <v>125000</v>
      </c>
    </row>
    <row r="40" spans="1:2" ht="14.25">
      <c r="A40" s="32" t="s">
        <v>115</v>
      </c>
      <c r="B40" s="156">
        <v>155000</v>
      </c>
    </row>
    <row r="41" spans="1:2" ht="28.5">
      <c r="A41" s="32" t="s">
        <v>116</v>
      </c>
      <c r="B41" s="156" t="s">
        <v>620</v>
      </c>
    </row>
    <row r="42" spans="1:2" ht="14.25">
      <c r="A42" s="32" t="s">
        <v>117</v>
      </c>
      <c r="B42" s="156">
        <v>540000</v>
      </c>
    </row>
    <row r="43" spans="1:2" ht="14.25">
      <c r="A43" s="32" t="s">
        <v>538</v>
      </c>
      <c r="B43" s="156">
        <v>415000</v>
      </c>
    </row>
    <row r="44" spans="1:2" ht="14.25">
      <c r="A44" s="32" t="s">
        <v>118</v>
      </c>
      <c r="B44" s="156">
        <v>740000</v>
      </c>
    </row>
    <row r="45" spans="1:2" ht="14.25">
      <c r="A45" s="32" t="s">
        <v>119</v>
      </c>
      <c r="B45" s="156">
        <v>105000</v>
      </c>
    </row>
    <row r="46" spans="1:2" ht="14.25">
      <c r="A46" s="32" t="s">
        <v>120</v>
      </c>
      <c r="B46" s="156">
        <v>157000</v>
      </c>
    </row>
    <row r="47" spans="1:2" ht="14.25">
      <c r="A47" s="32" t="s">
        <v>121</v>
      </c>
      <c r="B47" s="156" t="s">
        <v>602</v>
      </c>
    </row>
    <row r="48" spans="1:2" ht="14.25">
      <c r="A48" s="32" t="s">
        <v>122</v>
      </c>
      <c r="B48" s="156">
        <v>157000</v>
      </c>
    </row>
    <row r="49" spans="1:2" ht="14.25">
      <c r="A49" s="32" t="s">
        <v>123</v>
      </c>
      <c r="B49" s="156">
        <v>45000</v>
      </c>
    </row>
    <row r="50" spans="1:2" ht="14.25">
      <c r="A50" s="32" t="s">
        <v>124</v>
      </c>
      <c r="B50" s="156">
        <v>144800</v>
      </c>
    </row>
    <row r="51" spans="1:2" ht="14.25">
      <c r="A51" s="364" t="s">
        <v>125</v>
      </c>
      <c r="B51" s="365"/>
    </row>
    <row r="52" spans="1:2" ht="14.25">
      <c r="A52" s="32" t="s">
        <v>126</v>
      </c>
      <c r="B52" s="158">
        <v>28000</v>
      </c>
    </row>
    <row r="53" spans="1:2" ht="28.5">
      <c r="A53" s="32" t="s">
        <v>447</v>
      </c>
      <c r="B53" s="159">
        <v>64000</v>
      </c>
    </row>
    <row r="54" spans="1:2" ht="14.25">
      <c r="A54" s="32" t="s">
        <v>127</v>
      </c>
      <c r="B54" s="159">
        <v>89000</v>
      </c>
    </row>
    <row r="55" spans="1:2" ht="28.5">
      <c r="A55" s="103" t="s">
        <v>356</v>
      </c>
      <c r="B55" s="160">
        <v>30000</v>
      </c>
    </row>
    <row r="56" spans="1:2" ht="14.25">
      <c r="A56" s="103" t="s">
        <v>397</v>
      </c>
      <c r="B56" s="160" t="s">
        <v>603</v>
      </c>
    </row>
    <row r="57" spans="1:2" ht="28.5">
      <c r="A57" s="32" t="s">
        <v>275</v>
      </c>
      <c r="B57" s="159" t="s">
        <v>604</v>
      </c>
    </row>
    <row r="58" spans="1:2" ht="20.25" customHeight="1">
      <c r="A58" s="32" t="s">
        <v>355</v>
      </c>
      <c r="B58" s="159">
        <v>9000</v>
      </c>
    </row>
    <row r="59" spans="1:2" ht="14.25">
      <c r="A59" s="32" t="s">
        <v>272</v>
      </c>
      <c r="B59" s="159" t="s">
        <v>605</v>
      </c>
    </row>
    <row r="60" spans="1:2" ht="14.25">
      <c r="A60" s="32" t="s">
        <v>505</v>
      </c>
      <c r="B60" s="159" t="s">
        <v>606</v>
      </c>
    </row>
    <row r="61" spans="1:2" ht="14.25">
      <c r="A61" s="32" t="s">
        <v>128</v>
      </c>
      <c r="B61" s="159" t="s">
        <v>607</v>
      </c>
    </row>
    <row r="62" spans="1:2" ht="28.5">
      <c r="A62" s="32" t="s">
        <v>357</v>
      </c>
      <c r="B62" s="159">
        <v>24000</v>
      </c>
    </row>
    <row r="63" spans="1:2" ht="28.5">
      <c r="A63" s="32" t="s">
        <v>358</v>
      </c>
      <c r="B63" s="159">
        <v>22500</v>
      </c>
    </row>
    <row r="64" spans="1:2" ht="14.25">
      <c r="A64" s="357" t="s">
        <v>129</v>
      </c>
      <c r="B64" s="359"/>
    </row>
    <row r="65" spans="1:2" ht="14.25">
      <c r="A65" s="32" t="s">
        <v>130</v>
      </c>
      <c r="B65" s="156">
        <v>650</v>
      </c>
    </row>
    <row r="66" spans="1:2" ht="14.25">
      <c r="A66" s="32" t="s">
        <v>533</v>
      </c>
      <c r="B66" s="156">
        <v>600</v>
      </c>
    </row>
    <row r="67" spans="1:2" ht="14.25">
      <c r="A67" s="32" t="s">
        <v>131</v>
      </c>
      <c r="B67" s="156">
        <v>650</v>
      </c>
    </row>
    <row r="68" spans="1:2" ht="14.25">
      <c r="A68" s="32" t="s">
        <v>132</v>
      </c>
      <c r="B68" s="156">
        <v>250</v>
      </c>
    </row>
    <row r="69" spans="1:2" ht="14.25">
      <c r="A69" s="357" t="s">
        <v>133</v>
      </c>
      <c r="B69" s="359"/>
    </row>
    <row r="70" spans="1:2" ht="14.25">
      <c r="A70" s="32" t="s">
        <v>134</v>
      </c>
      <c r="B70" s="156">
        <v>9000</v>
      </c>
    </row>
    <row r="71" spans="1:2" ht="14.25">
      <c r="A71" s="32" t="s">
        <v>135</v>
      </c>
      <c r="B71" s="156">
        <v>10000</v>
      </c>
    </row>
    <row r="72" spans="1:2" ht="14.25">
      <c r="A72" s="32" t="s">
        <v>136</v>
      </c>
      <c r="B72" s="156">
        <v>10000</v>
      </c>
    </row>
    <row r="73" spans="1:2" ht="14.25">
      <c r="A73" s="357" t="s">
        <v>145</v>
      </c>
      <c r="B73" s="358"/>
    </row>
    <row r="74" spans="1:2" ht="14.25">
      <c r="A74" s="32" t="s">
        <v>273</v>
      </c>
      <c r="B74" s="156">
        <v>3900</v>
      </c>
    </row>
    <row r="75" spans="1:2" ht="14.25">
      <c r="A75" s="32" t="s">
        <v>274</v>
      </c>
      <c r="B75" s="156">
        <v>2800</v>
      </c>
    </row>
    <row r="76" spans="1:2" ht="14.25">
      <c r="A76" s="32" t="s">
        <v>146</v>
      </c>
      <c r="B76" s="156">
        <v>8000</v>
      </c>
    </row>
    <row r="77" spans="1:2" ht="14.25">
      <c r="A77" s="32" t="s">
        <v>147</v>
      </c>
      <c r="B77" s="156">
        <v>800</v>
      </c>
    </row>
    <row r="78" spans="1:2" ht="14.25">
      <c r="A78" s="32" t="s">
        <v>148</v>
      </c>
      <c r="B78" s="156">
        <v>400</v>
      </c>
    </row>
    <row r="79" spans="1:2" ht="14.25">
      <c r="A79" s="32" t="s">
        <v>271</v>
      </c>
      <c r="B79" s="156">
        <v>900</v>
      </c>
    </row>
    <row r="80" spans="1:2" ht="14.25">
      <c r="A80" s="357" t="s">
        <v>137</v>
      </c>
      <c r="B80" s="359"/>
    </row>
    <row r="81" spans="1:2" ht="14.25">
      <c r="A81" s="32" t="s">
        <v>138</v>
      </c>
      <c r="B81" s="159">
        <v>30000</v>
      </c>
    </row>
    <row r="82" spans="1:2" ht="14.25">
      <c r="A82" s="32" t="s">
        <v>455</v>
      </c>
      <c r="B82" s="159">
        <v>14000</v>
      </c>
    </row>
    <row r="83" spans="1:2" ht="14.25">
      <c r="A83" s="32" t="s">
        <v>456</v>
      </c>
      <c r="B83" s="159">
        <v>48000</v>
      </c>
    </row>
    <row r="84" spans="1:2" ht="14.25">
      <c r="A84" s="32" t="s">
        <v>457</v>
      </c>
      <c r="B84" s="159">
        <v>4500</v>
      </c>
    </row>
    <row r="85" spans="1:2" ht="14.25">
      <c r="A85" s="32" t="s">
        <v>584</v>
      </c>
      <c r="B85" s="159">
        <v>5500</v>
      </c>
    </row>
    <row r="86" spans="1:2" ht="14.25">
      <c r="A86" s="32" t="s">
        <v>482</v>
      </c>
      <c r="B86" s="160">
        <v>150</v>
      </c>
    </row>
    <row r="87" spans="1:2" ht="14.25">
      <c r="A87" s="32" t="s">
        <v>514</v>
      </c>
      <c r="B87" s="159">
        <v>1000</v>
      </c>
    </row>
    <row r="88" spans="1:2" ht="14.25">
      <c r="A88" s="32" t="s">
        <v>515</v>
      </c>
      <c r="B88" s="159">
        <v>850</v>
      </c>
    </row>
    <row r="89" spans="1:2" ht="14.25">
      <c r="A89" s="32" t="s">
        <v>513</v>
      </c>
      <c r="B89" s="159" t="s">
        <v>585</v>
      </c>
    </row>
    <row r="90" spans="1:2" ht="14.25">
      <c r="A90" s="32" t="s">
        <v>140</v>
      </c>
      <c r="B90" s="159">
        <v>850</v>
      </c>
    </row>
    <row r="91" spans="1:2" ht="14.25">
      <c r="A91" s="32" t="s">
        <v>141</v>
      </c>
      <c r="B91" s="159">
        <v>850</v>
      </c>
    </row>
    <row r="92" spans="1:2" ht="14.25">
      <c r="A92" s="32" t="s">
        <v>142</v>
      </c>
      <c r="B92" s="159">
        <v>650</v>
      </c>
    </row>
    <row r="93" spans="1:2" ht="14.25">
      <c r="A93" s="32" t="s">
        <v>143</v>
      </c>
      <c r="B93" s="159">
        <v>650</v>
      </c>
    </row>
    <row r="94" spans="1:2" ht="14.25">
      <c r="A94" s="32" t="s">
        <v>144</v>
      </c>
      <c r="B94" s="159">
        <v>650</v>
      </c>
    </row>
    <row r="95" spans="1:2" ht="14.25">
      <c r="A95" s="32" t="s">
        <v>483</v>
      </c>
      <c r="B95" s="160">
        <v>950</v>
      </c>
    </row>
    <row r="96" spans="1:2" ht="14.25">
      <c r="A96" s="32" t="s">
        <v>464</v>
      </c>
      <c r="B96" s="160">
        <v>500</v>
      </c>
    </row>
    <row r="97" spans="1:2" ht="14.25">
      <c r="A97" s="32" t="s">
        <v>474</v>
      </c>
      <c r="B97" s="160">
        <v>400</v>
      </c>
    </row>
    <row r="98" spans="1:2" ht="14.25">
      <c r="A98" s="32" t="s">
        <v>484</v>
      </c>
      <c r="B98" s="159">
        <v>450</v>
      </c>
    </row>
    <row r="99" spans="1:2" ht="14.25">
      <c r="A99" s="32" t="s">
        <v>592</v>
      </c>
      <c r="B99" s="159">
        <v>900</v>
      </c>
    </row>
    <row r="100" spans="1:2" ht="14.25">
      <c r="A100" s="32" t="s">
        <v>469</v>
      </c>
      <c r="B100" s="160">
        <v>2500</v>
      </c>
    </row>
    <row r="101" spans="1:2" ht="14.25">
      <c r="A101" s="32" t="s">
        <v>477</v>
      </c>
      <c r="B101" s="160">
        <v>3200</v>
      </c>
    </row>
    <row r="102" spans="1:2" ht="14.25">
      <c r="A102" s="32" t="s">
        <v>472</v>
      </c>
      <c r="B102" s="160">
        <v>150</v>
      </c>
    </row>
    <row r="103" spans="1:2" ht="14.25">
      <c r="A103" s="32" t="s">
        <v>591</v>
      </c>
      <c r="B103" s="160" t="s">
        <v>590</v>
      </c>
    </row>
    <row r="104" spans="1:2" ht="14.25">
      <c r="A104" s="32" t="s">
        <v>458</v>
      </c>
      <c r="B104" s="160">
        <v>250</v>
      </c>
    </row>
    <row r="105" spans="1:2" ht="14.25">
      <c r="A105" s="32" t="s">
        <v>588</v>
      </c>
      <c r="B105" s="160" t="s">
        <v>589</v>
      </c>
    </row>
    <row r="106" spans="1:2" ht="14.25">
      <c r="A106" s="32" t="s">
        <v>475</v>
      </c>
      <c r="B106" s="160">
        <v>800</v>
      </c>
    </row>
    <row r="107" spans="1:2" ht="14.25">
      <c r="A107" s="32" t="s">
        <v>485</v>
      </c>
      <c r="B107" s="160">
        <v>60000</v>
      </c>
    </row>
    <row r="108" spans="1:2" ht="14.25">
      <c r="A108" s="32" t="s">
        <v>459</v>
      </c>
      <c r="B108" s="160">
        <v>120000</v>
      </c>
    </row>
    <row r="109" spans="1:2" ht="14.25">
      <c r="A109" s="32" t="s">
        <v>139</v>
      </c>
      <c r="B109" s="160">
        <v>1500</v>
      </c>
    </row>
    <row r="110" spans="1:2" ht="14.25">
      <c r="A110" s="32" t="s">
        <v>473</v>
      </c>
      <c r="B110" s="160">
        <v>4000</v>
      </c>
    </row>
    <row r="111" spans="1:2" ht="14.25">
      <c r="A111" s="32" t="s">
        <v>486</v>
      </c>
      <c r="B111" s="160">
        <v>900</v>
      </c>
    </row>
    <row r="112" spans="1:2" ht="14.25">
      <c r="A112" s="32" t="s">
        <v>460</v>
      </c>
      <c r="B112" s="160">
        <v>700</v>
      </c>
    </row>
    <row r="113" spans="1:2" ht="14.25">
      <c r="A113" s="32" t="s">
        <v>461</v>
      </c>
      <c r="B113" s="160">
        <v>30</v>
      </c>
    </row>
    <row r="114" spans="1:2" ht="14.25">
      <c r="A114" s="32" t="s">
        <v>462</v>
      </c>
      <c r="B114" s="160">
        <v>30</v>
      </c>
    </row>
    <row r="115" spans="1:2" ht="14.25">
      <c r="A115" s="32" t="s">
        <v>463</v>
      </c>
      <c r="B115" s="160">
        <v>300</v>
      </c>
    </row>
    <row r="116" spans="1:2" ht="14.25">
      <c r="A116" s="32" t="s">
        <v>586</v>
      </c>
      <c r="B116" s="160">
        <v>500</v>
      </c>
    </row>
    <row r="117" spans="1:2" ht="14.25">
      <c r="A117" s="32" t="s">
        <v>470</v>
      </c>
      <c r="B117" s="160">
        <v>300</v>
      </c>
    </row>
    <row r="118" spans="1:2" ht="14.25">
      <c r="A118" s="32" t="s">
        <v>471</v>
      </c>
      <c r="B118" s="160">
        <v>300</v>
      </c>
    </row>
    <row r="119" spans="1:2" ht="14.25">
      <c r="A119" s="32" t="s">
        <v>476</v>
      </c>
      <c r="B119" s="160">
        <v>300</v>
      </c>
    </row>
    <row r="120" spans="1:2" ht="14.25">
      <c r="A120" s="32" t="s">
        <v>465</v>
      </c>
      <c r="B120" s="160">
        <v>350</v>
      </c>
    </row>
    <row r="121" spans="1:2" ht="14.25">
      <c r="A121" s="32" t="s">
        <v>488</v>
      </c>
      <c r="B121" s="160">
        <v>100</v>
      </c>
    </row>
    <row r="122" spans="1:2" ht="14.25">
      <c r="A122" s="32" t="s">
        <v>479</v>
      </c>
      <c r="B122" s="160">
        <v>700</v>
      </c>
    </row>
    <row r="123" spans="1:2" ht="14.25">
      <c r="A123" s="32" t="s">
        <v>478</v>
      </c>
      <c r="B123" s="160">
        <v>450</v>
      </c>
    </row>
    <row r="124" spans="1:2" ht="14.25">
      <c r="A124" s="161" t="s">
        <v>587</v>
      </c>
      <c r="B124" s="162" t="s">
        <v>608</v>
      </c>
    </row>
    <row r="125" spans="1:2" ht="14.25">
      <c r="A125" s="32" t="s">
        <v>480</v>
      </c>
      <c r="B125" s="160">
        <v>850</v>
      </c>
    </row>
    <row r="126" spans="1:2" ht="14.25">
      <c r="A126" s="32" t="s">
        <v>481</v>
      </c>
      <c r="B126" s="160">
        <v>50</v>
      </c>
    </row>
    <row r="127" spans="1:2" ht="14.25">
      <c r="A127" s="32" t="s">
        <v>466</v>
      </c>
      <c r="B127" s="160">
        <v>200</v>
      </c>
    </row>
    <row r="128" spans="1:2" ht="14.25">
      <c r="A128" s="32" t="s">
        <v>467</v>
      </c>
      <c r="B128" s="160">
        <v>300</v>
      </c>
    </row>
    <row r="129" spans="1:2" ht="14.25">
      <c r="A129" s="32" t="s">
        <v>468</v>
      </c>
      <c r="B129" s="160">
        <v>450</v>
      </c>
    </row>
    <row r="130" spans="1:2" ht="14.25">
      <c r="A130" s="357" t="s">
        <v>490</v>
      </c>
      <c r="B130" s="358"/>
    </row>
    <row r="131" spans="1:2" ht="14.25">
      <c r="A131" s="32" t="s">
        <v>491</v>
      </c>
      <c r="B131" s="163">
        <v>2300</v>
      </c>
    </row>
    <row r="132" spans="1:2" ht="14.25">
      <c r="A132" s="32" t="s">
        <v>492</v>
      </c>
      <c r="B132" s="163">
        <v>2500</v>
      </c>
    </row>
    <row r="133" spans="1:2" ht="14.25">
      <c r="A133" s="32" t="s">
        <v>493</v>
      </c>
      <c r="B133" s="163">
        <v>6000</v>
      </c>
    </row>
    <row r="134" spans="1:2" ht="14.25">
      <c r="A134" s="32" t="s">
        <v>494</v>
      </c>
      <c r="B134" s="163" t="s">
        <v>609</v>
      </c>
    </row>
    <row r="135" spans="1:2" ht="14.25">
      <c r="A135" s="32" t="s">
        <v>495</v>
      </c>
      <c r="B135" s="163">
        <v>700</v>
      </c>
    </row>
    <row r="136" spans="1:2" ht="14.25">
      <c r="A136" s="32" t="s">
        <v>516</v>
      </c>
      <c r="B136" s="163">
        <v>800</v>
      </c>
    </row>
    <row r="137" spans="1:2" ht="14.25">
      <c r="A137" s="357" t="s">
        <v>496</v>
      </c>
      <c r="B137" s="358"/>
    </row>
    <row r="138" spans="1:2" ht="14.25">
      <c r="A138" s="32" t="s">
        <v>497</v>
      </c>
      <c r="B138" s="163">
        <v>5700</v>
      </c>
    </row>
    <row r="139" spans="1:2" ht="14.25">
      <c r="A139" s="32" t="s">
        <v>498</v>
      </c>
      <c r="B139" s="163">
        <v>3000</v>
      </c>
    </row>
    <row r="140" spans="1:2" ht="14.25">
      <c r="A140" s="32" t="s">
        <v>499</v>
      </c>
      <c r="B140" s="163">
        <v>3500</v>
      </c>
    </row>
    <row r="141" spans="1:2" ht="14.25">
      <c r="A141" s="32" t="s">
        <v>500</v>
      </c>
      <c r="B141" s="163">
        <v>700</v>
      </c>
    </row>
    <row r="142" spans="1:2" ht="14.25">
      <c r="A142" s="32" t="s">
        <v>501</v>
      </c>
      <c r="B142" s="163">
        <v>24000</v>
      </c>
    </row>
    <row r="143" spans="1:2" ht="14.25">
      <c r="A143" s="32" t="s">
        <v>502</v>
      </c>
      <c r="B143" s="163">
        <v>20000</v>
      </c>
    </row>
    <row r="144" spans="1:2" ht="14.25">
      <c r="A144" s="32" t="s">
        <v>503</v>
      </c>
      <c r="B144" s="163">
        <v>23000</v>
      </c>
    </row>
    <row r="145" spans="1:2" ht="14.25">
      <c r="A145" s="32" t="s">
        <v>504</v>
      </c>
      <c r="B145" s="163">
        <v>21000</v>
      </c>
    </row>
    <row r="146" ht="12.75">
      <c r="A146" s="130"/>
    </row>
    <row r="147" spans="1:2" ht="14.25">
      <c r="A147" s="33" t="s">
        <v>149</v>
      </c>
      <c r="B147" s="34" t="s">
        <v>150</v>
      </c>
    </row>
    <row r="148" spans="1:2" ht="14.25">
      <c r="A148" s="35" t="s">
        <v>151</v>
      </c>
      <c r="B148" s="34" t="s">
        <v>152</v>
      </c>
    </row>
    <row r="149" ht="14.25">
      <c r="A149" s="35"/>
    </row>
    <row r="150" ht="14.25">
      <c r="A150" s="15" t="s">
        <v>4</v>
      </c>
    </row>
    <row r="151" ht="14.25">
      <c r="A151" s="15" t="s">
        <v>5</v>
      </c>
    </row>
    <row r="152" ht="14.25">
      <c r="A152" s="36" t="s">
        <v>6</v>
      </c>
    </row>
  </sheetData>
  <sheetProtection/>
  <mergeCells count="9">
    <mergeCell ref="A130:B130"/>
    <mergeCell ref="A137:B137"/>
    <mergeCell ref="A80:B80"/>
    <mergeCell ref="A73:B73"/>
    <mergeCell ref="A1:B4"/>
    <mergeCell ref="A5:B5"/>
    <mergeCell ref="A51:B51"/>
    <mergeCell ref="A64:B64"/>
    <mergeCell ref="A69:B69"/>
  </mergeCells>
  <printOptions/>
  <pageMargins left="0.53" right="0.38" top="0.42" bottom="0.47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R49"/>
  <sheetViews>
    <sheetView zoomScalePageLayoutView="0" workbookViewId="0" topLeftCell="A1">
      <selection activeCell="G1" sqref="G1:H1"/>
    </sheetView>
  </sheetViews>
  <sheetFormatPr defaultColWidth="9.140625" defaultRowHeight="12.75"/>
  <cols>
    <col min="1" max="1" width="16.57421875" style="0" customWidth="1"/>
    <col min="2" max="2" width="25.8515625" style="0" customWidth="1"/>
    <col min="3" max="3" width="9.7109375" style="0" customWidth="1"/>
    <col min="4" max="4" width="5.57421875" style="0" customWidth="1"/>
    <col min="5" max="5" width="5.421875" style="0" customWidth="1"/>
    <col min="6" max="6" width="5.57421875" style="0" customWidth="1"/>
    <col min="7" max="7" width="7.421875" style="0" customWidth="1"/>
    <col min="8" max="8" width="17.00390625" style="0" customWidth="1"/>
  </cols>
  <sheetData>
    <row r="1" spans="1:12" ht="81.75" customHeight="1" thickBot="1">
      <c r="A1" s="97"/>
      <c r="B1" s="379" t="s">
        <v>641</v>
      </c>
      <c r="C1" s="380"/>
      <c r="D1" s="380"/>
      <c r="E1" s="380"/>
      <c r="F1" s="380"/>
      <c r="G1" s="381" t="s">
        <v>360</v>
      </c>
      <c r="H1" s="381"/>
      <c r="J1" s="63"/>
      <c r="L1" s="60"/>
    </row>
    <row r="2" spans="1:14" ht="14.25">
      <c r="A2" s="382"/>
      <c r="B2" s="382"/>
      <c r="C2" s="382"/>
      <c r="D2" s="382"/>
      <c r="E2" s="383"/>
      <c r="F2" s="383"/>
      <c r="G2" s="383"/>
      <c r="H2" s="383"/>
      <c r="L2" s="61"/>
      <c r="N2" s="62"/>
    </row>
    <row r="3" spans="1:18" ht="22.5" customHeight="1">
      <c r="A3" s="384" t="s">
        <v>361</v>
      </c>
      <c r="B3" s="384"/>
      <c r="C3" s="384"/>
      <c r="D3" s="384"/>
      <c r="E3" s="384"/>
      <c r="F3" s="384"/>
      <c r="G3" s="384"/>
      <c r="H3" s="384"/>
      <c r="L3" s="61"/>
      <c r="N3" s="60"/>
      <c r="R3" s="62"/>
    </row>
    <row r="4" spans="1:8" ht="27" customHeight="1">
      <c r="A4" s="378" t="s">
        <v>362</v>
      </c>
      <c r="B4" s="378"/>
      <c r="C4" s="378" t="s">
        <v>363</v>
      </c>
      <c r="D4" s="378"/>
      <c r="E4" s="378"/>
      <c r="F4" s="378"/>
      <c r="G4" s="378"/>
      <c r="H4" s="98" t="s">
        <v>364</v>
      </c>
    </row>
    <row r="5" spans="1:8" ht="14.25">
      <c r="A5" s="371" t="s">
        <v>365</v>
      </c>
      <c r="B5" s="371"/>
      <c r="C5" s="377"/>
      <c r="D5" s="377"/>
      <c r="E5" s="377"/>
      <c r="F5" s="377"/>
      <c r="G5" s="377"/>
      <c r="H5" s="99"/>
    </row>
    <row r="6" spans="1:8" ht="14.25" hidden="1">
      <c r="A6" s="377" t="s">
        <v>366</v>
      </c>
      <c r="B6" s="377"/>
      <c r="C6" s="377" t="s">
        <v>367</v>
      </c>
      <c r="D6" s="377"/>
      <c r="E6" s="377"/>
      <c r="F6" s="377"/>
      <c r="G6" s="377"/>
      <c r="H6" s="99">
        <v>360</v>
      </c>
    </row>
    <row r="7" spans="1:8" ht="14.25">
      <c r="A7" s="377" t="s">
        <v>368</v>
      </c>
      <c r="B7" s="377"/>
      <c r="C7" s="377" t="s">
        <v>630</v>
      </c>
      <c r="D7" s="377"/>
      <c r="E7" s="377"/>
      <c r="F7" s="377"/>
      <c r="G7" s="377"/>
      <c r="H7" s="99">
        <v>480</v>
      </c>
    </row>
    <row r="8" spans="1:8" ht="14.25">
      <c r="A8" s="377" t="s">
        <v>369</v>
      </c>
      <c r="B8" s="377"/>
      <c r="C8" s="377" t="s">
        <v>630</v>
      </c>
      <c r="D8" s="377"/>
      <c r="E8" s="377"/>
      <c r="F8" s="377"/>
      <c r="G8" s="377"/>
      <c r="H8" s="99">
        <v>480</v>
      </c>
    </row>
    <row r="9" spans="1:8" ht="14.25">
      <c r="A9" s="377" t="s">
        <v>370</v>
      </c>
      <c r="B9" s="377"/>
      <c r="C9" s="377" t="s">
        <v>630</v>
      </c>
      <c r="D9" s="377"/>
      <c r="E9" s="377"/>
      <c r="F9" s="377"/>
      <c r="G9" s="377"/>
      <c r="H9" s="99">
        <v>480</v>
      </c>
    </row>
    <row r="10" spans="1:8" ht="14.25">
      <c r="A10" s="371" t="s">
        <v>371</v>
      </c>
      <c r="B10" s="371"/>
      <c r="C10" s="377"/>
      <c r="D10" s="377"/>
      <c r="E10" s="377"/>
      <c r="F10" s="377"/>
      <c r="G10" s="377"/>
      <c r="H10" s="99"/>
    </row>
    <row r="11" spans="1:8" ht="14.25">
      <c r="A11" s="377" t="s">
        <v>506</v>
      </c>
      <c r="B11" s="377"/>
      <c r="C11" s="377" t="s">
        <v>630</v>
      </c>
      <c r="D11" s="377"/>
      <c r="E11" s="377"/>
      <c r="F11" s="377"/>
      <c r="G11" s="377"/>
      <c r="H11" s="99">
        <v>545</v>
      </c>
    </row>
    <row r="12" spans="1:8" ht="14.25">
      <c r="A12" s="377" t="s">
        <v>373</v>
      </c>
      <c r="B12" s="377"/>
      <c r="C12" s="377" t="s">
        <v>630</v>
      </c>
      <c r="D12" s="377"/>
      <c r="E12" s="377"/>
      <c r="F12" s="377"/>
      <c r="G12" s="377"/>
      <c r="H12" s="99">
        <v>545</v>
      </c>
    </row>
    <row r="13" spans="1:8" ht="14.25">
      <c r="A13" s="377" t="s">
        <v>374</v>
      </c>
      <c r="B13" s="377"/>
      <c r="C13" s="377" t="s">
        <v>630</v>
      </c>
      <c r="D13" s="377"/>
      <c r="E13" s="377"/>
      <c r="F13" s="377"/>
      <c r="G13" s="377"/>
      <c r="H13" s="99">
        <v>545</v>
      </c>
    </row>
    <row r="14" spans="1:8" ht="14.25">
      <c r="A14" s="377" t="s">
        <v>507</v>
      </c>
      <c r="B14" s="377"/>
      <c r="C14" s="377" t="s">
        <v>630</v>
      </c>
      <c r="D14" s="377"/>
      <c r="E14" s="377"/>
      <c r="F14" s="377"/>
      <c r="G14" s="377"/>
      <c r="H14" s="99">
        <v>545</v>
      </c>
    </row>
    <row r="15" spans="1:8" ht="14.25">
      <c r="A15" s="371" t="s">
        <v>375</v>
      </c>
      <c r="B15" s="371"/>
      <c r="C15" s="377"/>
      <c r="D15" s="377"/>
      <c r="E15" s="377"/>
      <c r="F15" s="377"/>
      <c r="G15" s="377"/>
      <c r="H15" s="99"/>
    </row>
    <row r="16" spans="1:8" ht="14.25">
      <c r="A16" s="377" t="s">
        <v>376</v>
      </c>
      <c r="B16" s="377"/>
      <c r="C16" s="377" t="s">
        <v>630</v>
      </c>
      <c r="D16" s="377"/>
      <c r="E16" s="377"/>
      <c r="F16" s="377"/>
      <c r="G16" s="377"/>
      <c r="H16" s="99">
        <v>590</v>
      </c>
    </row>
    <row r="17" spans="1:8" ht="14.25">
      <c r="A17" s="377" t="s">
        <v>509</v>
      </c>
      <c r="B17" s="377"/>
      <c r="C17" s="377" t="s">
        <v>630</v>
      </c>
      <c r="D17" s="377"/>
      <c r="E17" s="377"/>
      <c r="F17" s="377"/>
      <c r="G17" s="377"/>
      <c r="H17" s="99">
        <v>590</v>
      </c>
    </row>
    <row r="18" spans="1:8" ht="14.25">
      <c r="A18" s="377" t="s">
        <v>377</v>
      </c>
      <c r="B18" s="377"/>
      <c r="C18" s="377" t="s">
        <v>630</v>
      </c>
      <c r="D18" s="377"/>
      <c r="E18" s="377"/>
      <c r="F18" s="377"/>
      <c r="G18" s="377"/>
      <c r="H18" s="99">
        <v>590</v>
      </c>
    </row>
    <row r="19" spans="1:8" ht="14.25">
      <c r="A19" s="377" t="s">
        <v>378</v>
      </c>
      <c r="B19" s="377"/>
      <c r="C19" s="377" t="s">
        <v>630</v>
      </c>
      <c r="D19" s="377"/>
      <c r="E19" s="377"/>
      <c r="F19" s="377"/>
      <c r="G19" s="377"/>
      <c r="H19" s="99">
        <v>590</v>
      </c>
    </row>
    <row r="20" spans="1:8" ht="14.25">
      <c r="A20" s="377" t="s">
        <v>508</v>
      </c>
      <c r="B20" s="377"/>
      <c r="C20" s="377" t="s">
        <v>630</v>
      </c>
      <c r="D20" s="377"/>
      <c r="E20" s="377"/>
      <c r="F20" s="377"/>
      <c r="G20" s="377"/>
      <c r="H20" s="99">
        <v>590</v>
      </c>
    </row>
    <row r="21" spans="1:8" ht="14.25">
      <c r="A21" s="377" t="s">
        <v>510</v>
      </c>
      <c r="B21" s="377"/>
      <c r="C21" s="377" t="s">
        <v>630</v>
      </c>
      <c r="D21" s="377"/>
      <c r="E21" s="377"/>
      <c r="F21" s="377"/>
      <c r="G21" s="377"/>
      <c r="H21" s="99">
        <v>590</v>
      </c>
    </row>
    <row r="22" spans="1:8" ht="14.25">
      <c r="A22" s="377" t="s">
        <v>379</v>
      </c>
      <c r="B22" s="377"/>
      <c r="C22" s="377" t="s">
        <v>630</v>
      </c>
      <c r="D22" s="377"/>
      <c r="E22" s="377"/>
      <c r="F22" s="377"/>
      <c r="G22" s="377"/>
      <c r="H22" s="99">
        <v>590</v>
      </c>
    </row>
    <row r="23" spans="1:8" ht="14.25">
      <c r="A23" s="377" t="s">
        <v>380</v>
      </c>
      <c r="B23" s="377"/>
      <c r="C23" s="377" t="s">
        <v>630</v>
      </c>
      <c r="D23" s="377"/>
      <c r="E23" s="377"/>
      <c r="F23" s="377"/>
      <c r="G23" s="377"/>
      <c r="H23" s="99">
        <v>590</v>
      </c>
    </row>
    <row r="24" spans="1:8" ht="14.25">
      <c r="A24" s="371" t="s">
        <v>381</v>
      </c>
      <c r="B24" s="371"/>
      <c r="C24" s="371"/>
      <c r="D24" s="371"/>
      <c r="E24" s="371"/>
      <c r="F24" s="371"/>
      <c r="G24" s="371"/>
      <c r="H24" s="99"/>
    </row>
    <row r="25" spans="1:8" ht="14.25">
      <c r="A25" s="100" t="s">
        <v>382</v>
      </c>
      <c r="B25" s="100"/>
      <c r="C25" s="377" t="s">
        <v>630</v>
      </c>
      <c r="D25" s="377"/>
      <c r="E25" s="377"/>
      <c r="F25" s="377"/>
      <c r="G25" s="377"/>
      <c r="H25" s="99">
        <v>790</v>
      </c>
    </row>
    <row r="26" spans="1:8" ht="14.25">
      <c r="A26" s="377" t="s">
        <v>383</v>
      </c>
      <c r="B26" s="377"/>
      <c r="C26" s="377" t="s">
        <v>630</v>
      </c>
      <c r="D26" s="377"/>
      <c r="E26" s="377"/>
      <c r="F26" s="377"/>
      <c r="G26" s="377"/>
      <c r="H26" s="99">
        <v>790</v>
      </c>
    </row>
    <row r="27" spans="1:8" ht="14.25">
      <c r="A27" s="377" t="s">
        <v>384</v>
      </c>
      <c r="B27" s="377"/>
      <c r="C27" s="377" t="s">
        <v>630</v>
      </c>
      <c r="D27" s="377"/>
      <c r="E27" s="377"/>
      <c r="F27" s="377"/>
      <c r="G27" s="377"/>
      <c r="H27" s="99">
        <v>790</v>
      </c>
    </row>
    <row r="28" spans="1:8" ht="14.25">
      <c r="A28" s="377" t="s">
        <v>385</v>
      </c>
      <c r="B28" s="377"/>
      <c r="C28" s="377" t="s">
        <v>630</v>
      </c>
      <c r="D28" s="377"/>
      <c r="E28" s="377"/>
      <c r="F28" s="377"/>
      <c r="G28" s="377"/>
      <c r="H28" s="99">
        <v>790</v>
      </c>
    </row>
    <row r="29" spans="1:8" ht="14.25">
      <c r="A29" s="377" t="s">
        <v>385</v>
      </c>
      <c r="B29" s="377"/>
      <c r="C29" s="377" t="s">
        <v>630</v>
      </c>
      <c r="D29" s="377"/>
      <c r="E29" s="377"/>
      <c r="F29" s="377"/>
      <c r="G29" s="377"/>
      <c r="H29" s="99">
        <v>790</v>
      </c>
    </row>
    <row r="30" spans="1:8" ht="14.25" hidden="1">
      <c r="A30" s="377" t="s">
        <v>386</v>
      </c>
      <c r="B30" s="377"/>
      <c r="C30" s="377" t="s">
        <v>372</v>
      </c>
      <c r="D30" s="377"/>
      <c r="E30" s="377"/>
      <c r="F30" s="377"/>
      <c r="G30" s="377"/>
      <c r="H30" s="99">
        <v>510</v>
      </c>
    </row>
    <row r="31" spans="1:8" ht="19.5" customHeight="1">
      <c r="A31" s="370" t="s">
        <v>387</v>
      </c>
      <c r="B31" s="370"/>
      <c r="C31" s="370"/>
      <c r="D31" s="370"/>
      <c r="E31" s="370"/>
      <c r="F31" s="370"/>
      <c r="G31" s="370"/>
      <c r="H31" s="99"/>
    </row>
    <row r="32" spans="1:8" ht="14.25" hidden="1">
      <c r="A32" s="377" t="s">
        <v>388</v>
      </c>
      <c r="B32" s="377"/>
      <c r="C32" s="377" t="s">
        <v>389</v>
      </c>
      <c r="D32" s="377"/>
      <c r="E32" s="377"/>
      <c r="F32" s="377"/>
      <c r="G32" s="377"/>
      <c r="H32" s="99">
        <v>450</v>
      </c>
    </row>
    <row r="33" spans="1:8" ht="14.25">
      <c r="A33" s="377" t="s">
        <v>390</v>
      </c>
      <c r="B33" s="377"/>
      <c r="C33" s="377" t="s">
        <v>389</v>
      </c>
      <c r="D33" s="377"/>
      <c r="E33" s="377"/>
      <c r="F33" s="377"/>
      <c r="G33" s="377"/>
      <c r="H33" s="99">
        <v>750</v>
      </c>
    </row>
    <row r="34" spans="1:8" ht="14.25" hidden="1">
      <c r="A34" s="371" t="s">
        <v>391</v>
      </c>
      <c r="B34" s="371"/>
      <c r="C34" s="371"/>
      <c r="D34" s="371"/>
      <c r="E34" s="371"/>
      <c r="F34" s="371"/>
      <c r="G34" s="371"/>
      <c r="H34" s="99"/>
    </row>
    <row r="35" spans="1:8" ht="14.25" hidden="1">
      <c r="A35" s="377" t="s">
        <v>392</v>
      </c>
      <c r="B35" s="377"/>
      <c r="C35" s="377" t="s">
        <v>389</v>
      </c>
      <c r="D35" s="377"/>
      <c r="E35" s="377"/>
      <c r="F35" s="377"/>
      <c r="G35" s="377"/>
      <c r="H35" s="99">
        <v>590</v>
      </c>
    </row>
    <row r="36" spans="1:8" ht="14.25" hidden="1">
      <c r="A36" s="377" t="s">
        <v>393</v>
      </c>
      <c r="B36" s="377"/>
      <c r="C36" s="377" t="s">
        <v>389</v>
      </c>
      <c r="D36" s="377"/>
      <c r="E36" s="377"/>
      <c r="F36" s="377"/>
      <c r="G36" s="377"/>
      <c r="H36" s="99">
        <v>590</v>
      </c>
    </row>
    <row r="37" spans="1:8" ht="18" customHeight="1">
      <c r="A37" s="370" t="s">
        <v>394</v>
      </c>
      <c r="B37" s="370"/>
      <c r="C37" s="371" t="s">
        <v>395</v>
      </c>
      <c r="D37" s="371"/>
      <c r="E37" s="371"/>
      <c r="F37" s="371"/>
      <c r="G37" s="371"/>
      <c r="H37" s="101" t="s">
        <v>396</v>
      </c>
    </row>
    <row r="38" spans="1:8" ht="39.75" customHeight="1">
      <c r="A38" s="367" t="s">
        <v>639</v>
      </c>
      <c r="B38" s="367"/>
      <c r="C38" s="372" t="s">
        <v>539</v>
      </c>
      <c r="D38" s="372"/>
      <c r="E38" s="372"/>
      <c r="F38" s="372"/>
      <c r="G38" s="372"/>
      <c r="H38" s="102">
        <v>1800</v>
      </c>
    </row>
    <row r="39" spans="1:8" ht="33" customHeight="1">
      <c r="A39" s="373" t="s">
        <v>427</v>
      </c>
      <c r="B39" s="373"/>
      <c r="C39" s="374" t="s">
        <v>444</v>
      </c>
      <c r="D39" s="375"/>
      <c r="E39" s="375"/>
      <c r="F39" s="375"/>
      <c r="G39" s="376"/>
      <c r="H39" s="101" t="s">
        <v>428</v>
      </c>
    </row>
    <row r="40" spans="1:8" ht="18.75" customHeight="1">
      <c r="A40" s="367" t="s">
        <v>430</v>
      </c>
      <c r="B40" s="367"/>
      <c r="C40" s="366" t="s">
        <v>429</v>
      </c>
      <c r="D40" s="366"/>
      <c r="E40" s="366"/>
      <c r="F40" s="366"/>
      <c r="G40" s="366"/>
      <c r="H40" s="120">
        <v>2230</v>
      </c>
    </row>
    <row r="41" spans="1:8" ht="18.75" customHeight="1">
      <c r="A41" s="367" t="s">
        <v>431</v>
      </c>
      <c r="B41" s="367"/>
      <c r="C41" s="366" t="s">
        <v>432</v>
      </c>
      <c r="D41" s="366"/>
      <c r="E41" s="366"/>
      <c r="F41" s="366"/>
      <c r="G41" s="366"/>
      <c r="H41" s="120">
        <v>2380</v>
      </c>
    </row>
    <row r="42" spans="1:8" ht="18.75" customHeight="1">
      <c r="A42" s="367" t="s">
        <v>434</v>
      </c>
      <c r="B42" s="367"/>
      <c r="C42" s="366" t="s">
        <v>433</v>
      </c>
      <c r="D42" s="366"/>
      <c r="E42" s="366"/>
      <c r="F42" s="366"/>
      <c r="G42" s="366"/>
      <c r="H42" s="120">
        <v>3020</v>
      </c>
    </row>
    <row r="43" spans="1:8" ht="18.75" customHeight="1">
      <c r="A43" s="367" t="s">
        <v>436</v>
      </c>
      <c r="B43" s="367"/>
      <c r="C43" s="366" t="s">
        <v>435</v>
      </c>
      <c r="D43" s="366"/>
      <c r="E43" s="366"/>
      <c r="F43" s="366"/>
      <c r="G43" s="366"/>
      <c r="H43" s="120">
        <v>3565</v>
      </c>
    </row>
    <row r="44" spans="1:8" ht="18.75" customHeight="1">
      <c r="A44" s="367" t="s">
        <v>438</v>
      </c>
      <c r="B44" s="367"/>
      <c r="C44" s="366" t="s">
        <v>437</v>
      </c>
      <c r="D44" s="366"/>
      <c r="E44" s="366"/>
      <c r="F44" s="366"/>
      <c r="G44" s="366"/>
      <c r="H44" s="120">
        <v>6150</v>
      </c>
    </row>
    <row r="45" spans="1:8" ht="18.75" customHeight="1">
      <c r="A45" s="367" t="s">
        <v>439</v>
      </c>
      <c r="B45" s="367"/>
      <c r="C45" s="366" t="s">
        <v>440</v>
      </c>
      <c r="D45" s="366"/>
      <c r="E45" s="366"/>
      <c r="F45" s="366"/>
      <c r="G45" s="366"/>
      <c r="H45" s="120">
        <v>2840</v>
      </c>
    </row>
    <row r="46" spans="1:8" ht="18.75" customHeight="1">
      <c r="A46" s="367" t="s">
        <v>441</v>
      </c>
      <c r="B46" s="367"/>
      <c r="C46" s="366" t="s">
        <v>440</v>
      </c>
      <c r="D46" s="366"/>
      <c r="E46" s="366"/>
      <c r="F46" s="366"/>
      <c r="G46" s="366"/>
      <c r="H46" s="120">
        <v>3270</v>
      </c>
    </row>
    <row r="47" spans="1:8" ht="18.75" customHeight="1">
      <c r="A47" s="367" t="s">
        <v>442</v>
      </c>
      <c r="B47" s="367"/>
      <c r="C47" s="366" t="s">
        <v>443</v>
      </c>
      <c r="D47" s="366"/>
      <c r="E47" s="366"/>
      <c r="F47" s="366"/>
      <c r="G47" s="366"/>
      <c r="H47" s="120">
        <v>14500</v>
      </c>
    </row>
    <row r="48" spans="1:8" ht="18" customHeight="1">
      <c r="A48" s="368" t="s">
        <v>640</v>
      </c>
      <c r="B48" s="368"/>
      <c r="C48" s="368"/>
      <c r="D48" s="368"/>
      <c r="E48" s="368" t="s">
        <v>531</v>
      </c>
      <c r="F48" s="368"/>
      <c r="G48" s="368"/>
      <c r="H48" s="368"/>
    </row>
    <row r="49" spans="1:8" ht="18" customHeight="1">
      <c r="A49" s="369" t="s">
        <v>531</v>
      </c>
      <c r="B49" s="369"/>
      <c r="C49" s="369"/>
      <c r="D49" s="369"/>
      <c r="E49" s="369" t="s">
        <v>531</v>
      </c>
      <c r="F49" s="369"/>
      <c r="G49" s="369"/>
      <c r="H49" s="369"/>
    </row>
  </sheetData>
  <sheetProtection/>
  <mergeCells count="91">
    <mergeCell ref="A4:B4"/>
    <mergeCell ref="C4:G4"/>
    <mergeCell ref="A5:B5"/>
    <mergeCell ref="C5:G5"/>
    <mergeCell ref="B1:F1"/>
    <mergeCell ref="G1:H1"/>
    <mergeCell ref="A2:D2"/>
    <mergeCell ref="E2:H2"/>
    <mergeCell ref="A3:H3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5:B15"/>
    <mergeCell ref="C15:G15"/>
    <mergeCell ref="A14:B14"/>
    <mergeCell ref="C14:G14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A31:G31"/>
    <mergeCell ref="A32:B32"/>
    <mergeCell ref="C32:G32"/>
    <mergeCell ref="A33:B33"/>
    <mergeCell ref="C33:G33"/>
    <mergeCell ref="A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8:H49"/>
    <mergeCell ref="A40:B40"/>
    <mergeCell ref="C40:G40"/>
    <mergeCell ref="A41:B41"/>
    <mergeCell ref="C41:G41"/>
    <mergeCell ref="A42:B42"/>
    <mergeCell ref="C42:G42"/>
    <mergeCell ref="A43:B43"/>
    <mergeCell ref="C43:G43"/>
    <mergeCell ref="A47:B47"/>
    <mergeCell ref="C47:G47"/>
    <mergeCell ref="A44:B44"/>
    <mergeCell ref="C44:G44"/>
    <mergeCell ref="A45:B45"/>
    <mergeCell ref="C45:G45"/>
    <mergeCell ref="A46:B46"/>
    <mergeCell ref="C46:G46"/>
  </mergeCells>
  <printOptions/>
  <pageMargins left="0.38" right="0.32" top="0.38" bottom="0.17" header="0.3" footer="0.1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40"/>
  <sheetViews>
    <sheetView zoomScalePageLayoutView="0" workbookViewId="0" topLeftCell="A1">
      <selection activeCell="A11" sqref="A11:D11"/>
    </sheetView>
  </sheetViews>
  <sheetFormatPr defaultColWidth="9.140625" defaultRowHeight="12.75"/>
  <cols>
    <col min="1" max="4" width="22.140625" style="0" customWidth="1"/>
  </cols>
  <sheetData>
    <row r="1" spans="1:4" ht="22.5" customHeight="1">
      <c r="A1" s="291"/>
      <c r="B1" s="395" t="s">
        <v>87</v>
      </c>
      <c r="C1" s="395"/>
      <c r="D1" s="329" t="s">
        <v>276</v>
      </c>
    </row>
    <row r="2" spans="1:4" ht="22.5" customHeight="1">
      <c r="A2" s="291"/>
      <c r="B2" s="395"/>
      <c r="C2" s="395"/>
      <c r="D2" s="329"/>
    </row>
    <row r="3" spans="1:4" ht="22.5" customHeight="1">
      <c r="A3" s="291"/>
      <c r="B3" s="395"/>
      <c r="C3" s="395"/>
      <c r="D3" s="329"/>
    </row>
    <row r="4" spans="1:4" ht="22.5" customHeight="1" thickBot="1">
      <c r="A4" s="394"/>
      <c r="B4" s="396"/>
      <c r="C4" s="396"/>
      <c r="D4" s="381"/>
    </row>
    <row r="5" spans="1:4" s="7" customFormat="1" ht="21.75" customHeight="1">
      <c r="A5" s="397" t="s">
        <v>209</v>
      </c>
      <c r="B5" s="398"/>
      <c r="C5" s="398"/>
      <c r="D5" s="399"/>
    </row>
    <row r="6" spans="1:4" ht="18.75" customHeight="1">
      <c r="A6" s="391" t="s">
        <v>210</v>
      </c>
      <c r="B6" s="392"/>
      <c r="C6" s="393"/>
      <c r="D6" s="27">
        <v>3100</v>
      </c>
    </row>
    <row r="7" spans="1:4" ht="18.75" customHeight="1">
      <c r="A7" s="391" t="s">
        <v>626</v>
      </c>
      <c r="B7" s="392"/>
      <c r="C7" s="393"/>
      <c r="D7" s="27">
        <v>2900</v>
      </c>
    </row>
    <row r="8" spans="1:4" ht="18.75" customHeight="1">
      <c r="A8" s="391" t="s">
        <v>211</v>
      </c>
      <c r="B8" s="392"/>
      <c r="C8" s="393"/>
      <c r="D8" s="27">
        <v>2200</v>
      </c>
    </row>
    <row r="9" spans="1:4" ht="18.75" customHeight="1">
      <c r="A9" s="391" t="s">
        <v>627</v>
      </c>
      <c r="B9" s="392"/>
      <c r="C9" s="393"/>
      <c r="D9" s="87">
        <v>2200</v>
      </c>
    </row>
    <row r="10" spans="1:4" ht="18.75" customHeight="1">
      <c r="A10" s="391" t="s">
        <v>636</v>
      </c>
      <c r="B10" s="392"/>
      <c r="C10" s="393"/>
      <c r="D10" s="88" t="s">
        <v>637</v>
      </c>
    </row>
    <row r="11" spans="1:4" ht="21.75" customHeight="1">
      <c r="A11" s="397" t="s">
        <v>206</v>
      </c>
      <c r="B11" s="398"/>
      <c r="C11" s="398"/>
      <c r="D11" s="398"/>
    </row>
    <row r="12" spans="1:8" ht="30">
      <c r="A12" s="16" t="s">
        <v>178</v>
      </c>
      <c r="B12" s="16" t="s">
        <v>180</v>
      </c>
      <c r="C12" s="16" t="s">
        <v>177</v>
      </c>
      <c r="D12" s="16" t="s">
        <v>153</v>
      </c>
      <c r="E12" s="21"/>
      <c r="F12" s="37"/>
      <c r="G12" s="38"/>
      <c r="H12" s="38"/>
    </row>
    <row r="13" spans="1:8" ht="15">
      <c r="A13" s="17" t="s">
        <v>154</v>
      </c>
      <c r="B13" s="24">
        <v>1180.5649999999998</v>
      </c>
      <c r="C13" s="24">
        <v>1039.04</v>
      </c>
      <c r="D13" s="24">
        <v>1988.3200000000002</v>
      </c>
      <c r="E13" s="21"/>
      <c r="F13" s="22"/>
      <c r="G13" s="22"/>
      <c r="H13" s="22"/>
    </row>
    <row r="14" spans="1:8" ht="15">
      <c r="A14" s="17" t="s">
        <v>155</v>
      </c>
      <c r="B14" s="24">
        <v>1187.79</v>
      </c>
      <c r="C14" s="24">
        <v>1045.84</v>
      </c>
      <c r="D14" s="24">
        <v>1995.1200000000001</v>
      </c>
      <c r="E14" s="21"/>
      <c r="F14" s="22"/>
      <c r="G14" s="22"/>
      <c r="H14" s="22"/>
    </row>
    <row r="15" spans="1:8" ht="15">
      <c r="A15" s="17" t="s">
        <v>156</v>
      </c>
      <c r="B15" s="24">
        <v>1271.6</v>
      </c>
      <c r="C15" s="24">
        <v>1107.04</v>
      </c>
      <c r="D15" s="24">
        <v>2178.7200000000003</v>
      </c>
      <c r="E15" s="21"/>
      <c r="F15" s="22"/>
      <c r="G15" s="22"/>
      <c r="H15" s="22"/>
    </row>
    <row r="16" spans="1:8" ht="15">
      <c r="A16" s="17" t="s">
        <v>157</v>
      </c>
      <c r="B16" s="24">
        <v>1105.425</v>
      </c>
      <c r="C16" s="24">
        <v>931.6</v>
      </c>
      <c r="D16" s="24">
        <v>1929.84</v>
      </c>
      <c r="E16" s="21"/>
      <c r="F16" s="22"/>
      <c r="G16" s="22"/>
      <c r="H16" s="22"/>
    </row>
    <row r="17" spans="1:8" ht="15">
      <c r="A17" s="17" t="s">
        <v>158</v>
      </c>
      <c r="B17" s="24">
        <v>1122.7649999999999</v>
      </c>
      <c r="C17" s="24">
        <v>995.52</v>
      </c>
      <c r="D17" s="24">
        <v>1995.1200000000001</v>
      </c>
      <c r="E17" s="21"/>
      <c r="F17" s="22"/>
      <c r="G17" s="22"/>
      <c r="H17" s="22"/>
    </row>
    <row r="18" spans="1:8" ht="15">
      <c r="A18" s="17" t="s">
        <v>159</v>
      </c>
      <c r="B18" s="24">
        <v>1333.735</v>
      </c>
      <c r="C18" s="24">
        <v>1124.72</v>
      </c>
      <c r="D18" s="24">
        <v>2120.24</v>
      </c>
      <c r="E18" s="21"/>
      <c r="F18" s="22"/>
      <c r="G18" s="22"/>
      <c r="H18" s="22"/>
    </row>
    <row r="19" spans="1:8" ht="15">
      <c r="A19" s="23" t="s">
        <v>160</v>
      </c>
      <c r="B19" s="39">
        <v>1362.635</v>
      </c>
      <c r="C19" s="39">
        <v>1210.4</v>
      </c>
      <c r="D19" s="39">
        <v>2900</v>
      </c>
      <c r="E19" s="21"/>
      <c r="F19" s="22"/>
      <c r="G19" s="22"/>
      <c r="H19" s="22"/>
    </row>
    <row r="20" spans="1:8" ht="15">
      <c r="A20" s="23" t="s">
        <v>161</v>
      </c>
      <c r="B20" s="39">
        <v>1569.27</v>
      </c>
      <c r="C20" s="39">
        <v>1324.64</v>
      </c>
      <c r="D20" s="39">
        <v>2900</v>
      </c>
      <c r="E20" s="21"/>
      <c r="F20" s="22"/>
      <c r="G20" s="22"/>
      <c r="H20" s="22"/>
    </row>
    <row r="21" spans="1:8" ht="15">
      <c r="A21" s="17" t="s">
        <v>162</v>
      </c>
      <c r="B21" s="24">
        <v>1495.575</v>
      </c>
      <c r="C21" s="24">
        <v>1340.96</v>
      </c>
      <c r="D21" s="24">
        <v>2544.56</v>
      </c>
      <c r="E21" s="21"/>
      <c r="F21" s="22"/>
      <c r="G21" s="22"/>
      <c r="H21" s="22"/>
    </row>
    <row r="22" spans="1:8" ht="15">
      <c r="A22" s="17" t="s">
        <v>163</v>
      </c>
      <c r="B22" s="24">
        <v>1694.985</v>
      </c>
      <c r="C22" s="24">
        <v>1437.52</v>
      </c>
      <c r="D22" s="24">
        <v>2691.44</v>
      </c>
      <c r="E22" s="21"/>
      <c r="F22" s="22"/>
      <c r="G22" s="22"/>
      <c r="H22" s="22"/>
    </row>
    <row r="23" spans="1:8" ht="15">
      <c r="A23" s="17" t="s">
        <v>164</v>
      </c>
      <c r="B23" s="24">
        <v>1645.855</v>
      </c>
      <c r="C23" s="24">
        <v>1396.72</v>
      </c>
      <c r="D23" s="24">
        <v>2696.88</v>
      </c>
      <c r="E23" s="21"/>
      <c r="F23" s="22"/>
      <c r="G23" s="22"/>
      <c r="H23" s="22"/>
    </row>
    <row r="24" spans="1:8" ht="15">
      <c r="A24" s="17" t="s">
        <v>165</v>
      </c>
      <c r="B24" s="24">
        <v>1845.265</v>
      </c>
      <c r="C24" s="24">
        <v>1559.92</v>
      </c>
      <c r="D24" s="24">
        <v>2928.08</v>
      </c>
      <c r="E24" s="21"/>
      <c r="F24" s="22"/>
      <c r="G24" s="22"/>
      <c r="H24" s="22"/>
    </row>
    <row r="25" spans="1:8" ht="15">
      <c r="A25" s="17" t="s">
        <v>166</v>
      </c>
      <c r="B25" s="24">
        <v>1683.425</v>
      </c>
      <c r="C25" s="24">
        <v>1496</v>
      </c>
      <c r="D25" s="24">
        <v>2902.24</v>
      </c>
      <c r="E25" s="21"/>
      <c r="F25" s="22"/>
      <c r="G25" s="22"/>
      <c r="H25" s="22"/>
    </row>
    <row r="26" spans="1:8" ht="15">
      <c r="A26" s="17" t="s">
        <v>167</v>
      </c>
      <c r="B26" s="24">
        <v>1894.3949999999998</v>
      </c>
      <c r="C26" s="24">
        <v>1598</v>
      </c>
      <c r="D26" s="24">
        <v>3216.4</v>
      </c>
      <c r="E26" s="21"/>
      <c r="F26" s="22"/>
      <c r="G26" s="22"/>
      <c r="H26" s="22"/>
    </row>
    <row r="27" spans="1:8" ht="15">
      <c r="A27" s="17" t="s">
        <v>168</v>
      </c>
      <c r="B27" s="24">
        <v>1866.94</v>
      </c>
      <c r="C27" s="24">
        <v>1608.88</v>
      </c>
      <c r="D27" s="24">
        <v>3216.4</v>
      </c>
      <c r="E27" s="21"/>
      <c r="F27" s="22"/>
      <c r="G27" s="22"/>
      <c r="H27" s="22"/>
    </row>
    <row r="28" spans="1:8" ht="15">
      <c r="A28" s="17" t="s">
        <v>169</v>
      </c>
      <c r="B28" s="24">
        <v>2028.7799999999997</v>
      </c>
      <c r="C28" s="24">
        <v>1689.1200000000001</v>
      </c>
      <c r="D28" s="24">
        <v>3493.84</v>
      </c>
      <c r="E28" s="21"/>
      <c r="F28" s="22"/>
      <c r="G28" s="22"/>
      <c r="H28" s="22"/>
    </row>
    <row r="29" spans="1:8" ht="15">
      <c r="A29" s="17" t="s">
        <v>170</v>
      </c>
      <c r="B29" s="24">
        <v>2720.935</v>
      </c>
      <c r="C29" s="24">
        <v>2305.2000000000003</v>
      </c>
      <c r="D29" s="24">
        <v>4349.28</v>
      </c>
      <c r="E29" s="21"/>
      <c r="F29" s="22"/>
      <c r="G29" s="22"/>
      <c r="H29" s="22"/>
    </row>
    <row r="30" spans="1:5" ht="67.5" customHeight="1">
      <c r="A30" s="19" t="s">
        <v>179</v>
      </c>
      <c r="B30" s="20" t="s">
        <v>207</v>
      </c>
      <c r="C30" s="1"/>
      <c r="D30" s="20" t="s">
        <v>208</v>
      </c>
      <c r="E30" s="21"/>
    </row>
    <row r="31" spans="1:5" ht="15">
      <c r="A31" s="18" t="s">
        <v>171</v>
      </c>
      <c r="B31" s="25">
        <v>419.05</v>
      </c>
      <c r="C31" s="26"/>
      <c r="D31" s="25">
        <v>1477.3850000000002</v>
      </c>
      <c r="E31" s="21"/>
    </row>
    <row r="32" spans="1:5" ht="15">
      <c r="A32" s="18" t="s">
        <v>172</v>
      </c>
      <c r="B32" s="25">
        <v>419.05</v>
      </c>
      <c r="C32" s="26"/>
      <c r="D32" s="25">
        <v>1069.6399999999999</v>
      </c>
      <c r="E32" s="21"/>
    </row>
    <row r="33" spans="1:5" ht="15">
      <c r="A33" s="18" t="s">
        <v>173</v>
      </c>
      <c r="B33" s="25">
        <v>419.05</v>
      </c>
      <c r="C33" s="26"/>
      <c r="D33" s="25">
        <v>985.66</v>
      </c>
      <c r="E33" s="21"/>
    </row>
    <row r="34" spans="1:5" ht="15">
      <c r="A34" s="18" t="s">
        <v>174</v>
      </c>
      <c r="B34" s="25">
        <v>442.1699999999999</v>
      </c>
      <c r="C34" s="26"/>
      <c r="D34" s="25">
        <v>1628.77</v>
      </c>
      <c r="E34" s="21"/>
    </row>
    <row r="35" spans="1:5" ht="15">
      <c r="A35" s="18" t="s">
        <v>175</v>
      </c>
      <c r="B35" s="40">
        <v>442.1699999999999</v>
      </c>
      <c r="C35" s="26"/>
      <c r="D35" s="40">
        <v>1089.53</v>
      </c>
      <c r="E35" s="21"/>
    </row>
    <row r="36" spans="1:5" ht="15">
      <c r="A36" s="18" t="s">
        <v>176</v>
      </c>
      <c r="B36" s="25">
        <v>442.1699999999999</v>
      </c>
      <c r="C36" s="26"/>
      <c r="D36" s="25">
        <v>1257.49</v>
      </c>
      <c r="E36" s="21"/>
    </row>
    <row r="37" spans="1:5" ht="52.5" customHeight="1">
      <c r="A37" s="388" t="s">
        <v>449</v>
      </c>
      <c r="B37" s="389"/>
      <c r="C37" s="390"/>
      <c r="D37" s="41">
        <v>33000</v>
      </c>
      <c r="E37" s="21"/>
    </row>
    <row r="38" spans="1:5" ht="25.5" customHeight="1">
      <c r="A38" s="385" t="s">
        <v>450</v>
      </c>
      <c r="B38" s="386"/>
      <c r="C38" s="387"/>
      <c r="D38" s="25">
        <v>1850</v>
      </c>
      <c r="E38" s="21"/>
    </row>
    <row r="39" spans="1:5" ht="15.75" customHeight="1">
      <c r="A39" s="369" t="s">
        <v>611</v>
      </c>
      <c r="B39" s="369"/>
      <c r="C39" s="369"/>
      <c r="D39" s="369"/>
      <c r="E39" s="21"/>
    </row>
    <row r="40" spans="1:4" ht="15.75" customHeight="1">
      <c r="A40" s="369" t="s">
        <v>531</v>
      </c>
      <c r="B40" s="369"/>
      <c r="C40" s="369"/>
      <c r="D40" s="369"/>
    </row>
    <row r="41" ht="21.75" customHeight="1"/>
  </sheetData>
  <sheetProtection/>
  <mergeCells count="13">
    <mergeCell ref="A1:A4"/>
    <mergeCell ref="B1:C4"/>
    <mergeCell ref="D1:D4"/>
    <mergeCell ref="A5:D5"/>
    <mergeCell ref="A11:D11"/>
    <mergeCell ref="A7:C7"/>
    <mergeCell ref="A6:C6"/>
    <mergeCell ref="A38:C38"/>
    <mergeCell ref="A37:C37"/>
    <mergeCell ref="A9:C9"/>
    <mergeCell ref="A8:C8"/>
    <mergeCell ref="A10:C10"/>
    <mergeCell ref="A39:D40"/>
  </mergeCells>
  <printOptions/>
  <pageMargins left="0.7" right="0.19" top="0.46" bottom="0.4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4"/>
  <sheetViews>
    <sheetView zoomScalePageLayoutView="0" workbookViewId="0" topLeftCell="A1">
      <selection activeCell="G14" sqref="G14"/>
    </sheetView>
  </sheetViews>
  <sheetFormatPr defaultColWidth="9.140625" defaultRowHeight="12.75"/>
  <cols>
    <col min="3" max="3" width="48.421875" style="0" customWidth="1"/>
    <col min="4" max="4" width="18.57421875" style="2" customWidth="1"/>
  </cols>
  <sheetData>
    <row r="1" spans="1:4" ht="84.75" customHeight="1">
      <c r="A1" s="400" t="s">
        <v>2</v>
      </c>
      <c r="B1" s="400"/>
      <c r="C1" s="400"/>
      <c r="D1" s="11" t="s">
        <v>26</v>
      </c>
    </row>
    <row r="2" ht="12.75">
      <c r="D2" s="133"/>
    </row>
    <row r="3" spans="1:4" s="7" customFormat="1" ht="21.75" customHeight="1">
      <c r="A3" s="401" t="s">
        <v>14</v>
      </c>
      <c r="B3" s="402"/>
      <c r="C3" s="402"/>
      <c r="D3" s="403"/>
    </row>
    <row r="4" spans="1:4" ht="17.25" customHeight="1">
      <c r="A4" s="8" t="s">
        <v>10</v>
      </c>
      <c r="B4" s="5"/>
      <c r="C4" s="5"/>
      <c r="D4" s="10">
        <v>180</v>
      </c>
    </row>
    <row r="5" spans="1:4" ht="17.25" customHeight="1">
      <c r="A5" s="8" t="s">
        <v>11</v>
      </c>
      <c r="B5" s="5"/>
      <c r="C5" s="5"/>
      <c r="D5" s="10">
        <v>210</v>
      </c>
    </row>
    <row r="6" spans="1:4" ht="17.25" customHeight="1">
      <c r="A6" s="8" t="s">
        <v>12</v>
      </c>
      <c r="B6" s="5"/>
      <c r="C6" s="5"/>
      <c r="D6" s="10">
        <v>210</v>
      </c>
    </row>
    <row r="7" spans="1:4" ht="17.25" customHeight="1">
      <c r="A7" s="8" t="s">
        <v>13</v>
      </c>
      <c r="B7" s="5"/>
      <c r="C7" s="5"/>
      <c r="D7" s="10">
        <v>200</v>
      </c>
    </row>
    <row r="8" spans="1:4" s="7" customFormat="1" ht="17.25" customHeight="1">
      <c r="A8" s="9" t="s">
        <v>15</v>
      </c>
      <c r="B8" s="9"/>
      <c r="C8" s="9"/>
      <c r="D8" s="9"/>
    </row>
    <row r="9" spans="1:4" ht="17.25" customHeight="1">
      <c r="A9" s="8" t="s">
        <v>555</v>
      </c>
      <c r="B9" s="6"/>
      <c r="C9" s="6"/>
      <c r="D9" s="10">
        <v>210</v>
      </c>
    </row>
    <row r="10" spans="1:4" ht="17.25" customHeight="1">
      <c r="A10" s="8" t="s">
        <v>554</v>
      </c>
      <c r="B10" s="6"/>
      <c r="C10" s="6"/>
      <c r="D10" s="10">
        <v>230</v>
      </c>
    </row>
    <row r="11" spans="1:4" ht="17.25" customHeight="1">
      <c r="A11" s="8" t="s">
        <v>556</v>
      </c>
      <c r="B11" s="6"/>
      <c r="C11" s="6"/>
      <c r="D11" s="10">
        <v>220</v>
      </c>
    </row>
    <row r="12" spans="1:4" ht="17.25" customHeight="1">
      <c r="A12" s="8" t="s">
        <v>557</v>
      </c>
      <c r="B12" s="6"/>
      <c r="C12" s="6"/>
      <c r="D12" s="10">
        <v>240</v>
      </c>
    </row>
    <row r="14" spans="1:4" ht="41.25" customHeight="1">
      <c r="A14" s="369" t="s">
        <v>611</v>
      </c>
      <c r="B14" s="369"/>
      <c r="C14" s="369"/>
      <c r="D14" s="369"/>
    </row>
  </sheetData>
  <sheetProtection/>
  <mergeCells count="3">
    <mergeCell ref="A1:C1"/>
    <mergeCell ref="A14:D14"/>
    <mergeCell ref="A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K39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3.28125" style="0" bestFit="1" customWidth="1"/>
    <col min="2" max="2" width="15.7109375" style="0" customWidth="1"/>
    <col min="3" max="3" width="12.8515625" style="0" customWidth="1"/>
    <col min="4" max="4" width="14.8515625" style="0" customWidth="1"/>
    <col min="5" max="5" width="14.28125" style="0" customWidth="1"/>
    <col min="6" max="6" width="14.421875" style="0" customWidth="1"/>
    <col min="7" max="8" width="13.140625" style="0" customWidth="1"/>
  </cols>
  <sheetData>
    <row r="2" spans="1:7" ht="18.75">
      <c r="A2" s="405" t="s">
        <v>267</v>
      </c>
      <c r="B2" s="405"/>
      <c r="C2" s="405"/>
      <c r="D2" s="405"/>
      <c r="E2" s="405"/>
      <c r="F2" s="405"/>
      <c r="G2" s="405"/>
    </row>
    <row r="3" spans="1:7" ht="17.25" customHeight="1">
      <c r="A3" s="406" t="s">
        <v>182</v>
      </c>
      <c r="B3" s="406" t="s">
        <v>183</v>
      </c>
      <c r="C3" s="406" t="s">
        <v>257</v>
      </c>
      <c r="D3" s="406" t="s">
        <v>258</v>
      </c>
      <c r="E3" s="406" t="s">
        <v>184</v>
      </c>
      <c r="F3" s="66" t="s">
        <v>185</v>
      </c>
      <c r="G3" s="66" t="s">
        <v>187</v>
      </c>
    </row>
    <row r="4" spans="1:7" ht="30">
      <c r="A4" s="406"/>
      <c r="B4" s="406"/>
      <c r="C4" s="406"/>
      <c r="D4" s="406"/>
      <c r="E4" s="406"/>
      <c r="F4" s="66" t="s">
        <v>186</v>
      </c>
      <c r="G4" s="66" t="s">
        <v>188</v>
      </c>
    </row>
    <row r="5" spans="1:7" ht="15.75" customHeight="1">
      <c r="A5" s="69">
        <v>1</v>
      </c>
      <c r="B5" s="69" t="s">
        <v>189</v>
      </c>
      <c r="C5" s="70" t="s">
        <v>628</v>
      </c>
      <c r="D5" s="70" t="s">
        <v>628</v>
      </c>
      <c r="E5" s="70" t="s">
        <v>628</v>
      </c>
      <c r="F5" s="70" t="s">
        <v>628</v>
      </c>
      <c r="G5" s="70" t="s">
        <v>628</v>
      </c>
    </row>
    <row r="6" spans="1:7" ht="15.75" customHeight="1">
      <c r="A6" s="69">
        <v>3</v>
      </c>
      <c r="B6" s="69" t="s">
        <v>190</v>
      </c>
      <c r="C6" s="70" t="s">
        <v>628</v>
      </c>
      <c r="D6" s="70" t="s">
        <v>628</v>
      </c>
      <c r="E6" s="70" t="s">
        <v>628</v>
      </c>
      <c r="F6" s="70" t="s">
        <v>628</v>
      </c>
      <c r="G6" s="70" t="s">
        <v>628</v>
      </c>
    </row>
    <row r="7" spans="1:11" ht="15.75" customHeight="1">
      <c r="A7" s="69">
        <v>6</v>
      </c>
      <c r="B7" s="69" t="s">
        <v>191</v>
      </c>
      <c r="C7" s="70" t="s">
        <v>628</v>
      </c>
      <c r="D7" s="70" t="s">
        <v>628</v>
      </c>
      <c r="E7" s="70" t="s">
        <v>628</v>
      </c>
      <c r="F7" s="70" t="s">
        <v>628</v>
      </c>
      <c r="G7" s="70" t="s">
        <v>628</v>
      </c>
      <c r="K7" s="28"/>
    </row>
    <row r="8" spans="1:7" ht="15.75" customHeight="1">
      <c r="A8" s="69">
        <v>8</v>
      </c>
      <c r="B8" s="69" t="s">
        <v>192</v>
      </c>
      <c r="C8" s="70" t="s">
        <v>628</v>
      </c>
      <c r="D8" s="70" t="s">
        <v>628</v>
      </c>
      <c r="E8" s="70" t="s">
        <v>628</v>
      </c>
      <c r="F8" s="70" t="s">
        <v>628</v>
      </c>
      <c r="G8" s="70" t="s">
        <v>628</v>
      </c>
    </row>
    <row r="9" spans="1:7" ht="15.75" customHeight="1">
      <c r="A9" s="69">
        <v>9</v>
      </c>
      <c r="B9" s="69" t="s">
        <v>193</v>
      </c>
      <c r="C9" s="70" t="s">
        <v>628</v>
      </c>
      <c r="D9" s="70" t="s">
        <v>628</v>
      </c>
      <c r="E9" s="70" t="s">
        <v>628</v>
      </c>
      <c r="F9" s="70" t="s">
        <v>628</v>
      </c>
      <c r="G9" s="70" t="s">
        <v>628</v>
      </c>
    </row>
    <row r="10" spans="1:7" ht="15.75" customHeight="1">
      <c r="A10" s="69">
        <v>10</v>
      </c>
      <c r="B10" s="69" t="s">
        <v>255</v>
      </c>
      <c r="C10" s="70" t="s">
        <v>628</v>
      </c>
      <c r="D10" s="70" t="s">
        <v>628</v>
      </c>
      <c r="E10" s="70" t="s">
        <v>628</v>
      </c>
      <c r="F10" s="70" t="s">
        <v>628</v>
      </c>
      <c r="G10" s="70" t="s">
        <v>628</v>
      </c>
    </row>
    <row r="11" spans="1:7" ht="15.75" customHeight="1">
      <c r="A11" s="69">
        <v>15</v>
      </c>
      <c r="B11" s="69" t="s">
        <v>256</v>
      </c>
      <c r="C11" s="70" t="s">
        <v>628</v>
      </c>
      <c r="D11" s="70" t="s">
        <v>628</v>
      </c>
      <c r="E11" s="70" t="s">
        <v>628</v>
      </c>
      <c r="F11" s="70" t="s">
        <v>628</v>
      </c>
      <c r="G11" s="70" t="s">
        <v>628</v>
      </c>
    </row>
    <row r="12" spans="1:7" ht="15.75" customHeight="1">
      <c r="A12" s="69">
        <v>16</v>
      </c>
      <c r="B12" s="69" t="s">
        <v>194</v>
      </c>
      <c r="C12" s="70" t="s">
        <v>628</v>
      </c>
      <c r="D12" s="70" t="s">
        <v>628</v>
      </c>
      <c r="E12" s="70" t="s">
        <v>628</v>
      </c>
      <c r="F12" s="70" t="s">
        <v>628</v>
      </c>
      <c r="G12" s="70" t="s">
        <v>628</v>
      </c>
    </row>
    <row r="13" spans="1:8" ht="15.75" customHeight="1">
      <c r="A13" s="67"/>
      <c r="B13" s="67"/>
      <c r="C13" s="67"/>
      <c r="D13" s="67"/>
      <c r="E13" s="67"/>
      <c r="F13" s="67"/>
      <c r="G13" s="67"/>
      <c r="H13" s="64"/>
    </row>
    <row r="14" spans="1:7" ht="17.25" customHeight="1">
      <c r="A14" s="72"/>
      <c r="B14" s="72"/>
      <c r="C14" s="78" t="s">
        <v>268</v>
      </c>
      <c r="D14" s="72"/>
      <c r="E14" s="72"/>
      <c r="F14" s="72"/>
      <c r="G14" s="72"/>
    </row>
    <row r="15" spans="1:7" ht="15">
      <c r="A15" s="407" t="s">
        <v>270</v>
      </c>
      <c r="B15" s="407"/>
      <c r="C15" s="73" t="s">
        <v>249</v>
      </c>
      <c r="D15" s="73" t="s">
        <v>247</v>
      </c>
      <c r="E15" s="73" t="s">
        <v>248</v>
      </c>
      <c r="F15" s="73" t="s">
        <v>252</v>
      </c>
      <c r="G15" s="73" t="s">
        <v>253</v>
      </c>
    </row>
    <row r="16" spans="1:8" ht="15">
      <c r="A16" s="407"/>
      <c r="B16" s="407"/>
      <c r="C16" s="73"/>
      <c r="D16" s="73">
        <v>484</v>
      </c>
      <c r="E16" s="73">
        <v>300</v>
      </c>
      <c r="F16" s="73">
        <v>50</v>
      </c>
      <c r="G16" s="73">
        <v>156</v>
      </c>
      <c r="H16" s="2"/>
    </row>
    <row r="17" spans="1:7" ht="15">
      <c r="A17" s="407"/>
      <c r="B17" s="407"/>
      <c r="C17" s="73" t="s">
        <v>250</v>
      </c>
      <c r="D17" s="73" t="s">
        <v>251</v>
      </c>
      <c r="E17" s="73" t="s">
        <v>254</v>
      </c>
      <c r="F17" s="73" t="s">
        <v>185</v>
      </c>
      <c r="G17" s="73">
        <v>22</v>
      </c>
    </row>
    <row r="18" spans="1:7" ht="15">
      <c r="A18" s="407"/>
      <c r="B18" s="407"/>
      <c r="C18" s="73">
        <v>6.24</v>
      </c>
      <c r="D18" s="73">
        <f>C18*D16</f>
        <v>3020.1600000000003</v>
      </c>
      <c r="E18" s="73">
        <v>300</v>
      </c>
      <c r="F18" s="73">
        <f>F16*C18</f>
        <v>312</v>
      </c>
      <c r="G18" s="73">
        <f>G17*G16</f>
        <v>3432</v>
      </c>
    </row>
    <row r="19" spans="1:7" ht="18.75" customHeight="1">
      <c r="A19" s="408"/>
      <c r="B19" s="409"/>
      <c r="C19" s="74"/>
      <c r="D19" s="74"/>
      <c r="E19" s="74"/>
      <c r="F19" s="74"/>
      <c r="G19" s="73">
        <f>G18+F18+E18+D18</f>
        <v>7064.16</v>
      </c>
    </row>
    <row r="20" spans="1:7" ht="15">
      <c r="A20" s="67"/>
      <c r="B20" s="67"/>
      <c r="C20" s="67"/>
      <c r="D20" s="67"/>
      <c r="E20" s="67"/>
      <c r="F20" s="67"/>
      <c r="G20" s="67"/>
    </row>
    <row r="21" spans="1:7" ht="15">
      <c r="A21" s="67"/>
      <c r="B21" s="67"/>
      <c r="C21" s="67"/>
      <c r="D21" s="67"/>
      <c r="E21" s="67"/>
      <c r="F21" s="67"/>
      <c r="G21" s="67"/>
    </row>
    <row r="22" spans="1:7" ht="15.75">
      <c r="A22" s="67"/>
      <c r="B22" s="67"/>
      <c r="C22" s="77" t="s">
        <v>259</v>
      </c>
      <c r="D22" s="67"/>
      <c r="E22" s="67"/>
      <c r="F22" s="67"/>
      <c r="G22" s="67"/>
    </row>
    <row r="23" spans="1:7" ht="60" hidden="1">
      <c r="A23" s="67"/>
      <c r="B23" s="69" t="s">
        <v>260</v>
      </c>
      <c r="C23" s="69" t="s">
        <v>261</v>
      </c>
      <c r="D23" s="69" t="s">
        <v>262</v>
      </c>
      <c r="E23" s="69" t="s">
        <v>263</v>
      </c>
      <c r="F23" s="69" t="s">
        <v>264</v>
      </c>
      <c r="G23" s="69" t="s">
        <v>266</v>
      </c>
    </row>
    <row r="24" spans="1:7" ht="15" hidden="1">
      <c r="A24" s="67"/>
      <c r="B24" s="75"/>
      <c r="C24" s="69"/>
      <c r="D24" s="69"/>
      <c r="E24" s="69"/>
      <c r="F24" s="69" t="s">
        <v>265</v>
      </c>
      <c r="G24" s="69" t="s">
        <v>269</v>
      </c>
    </row>
    <row r="25" spans="1:7" ht="15" hidden="1">
      <c r="A25" s="67"/>
      <c r="B25" s="69">
        <v>70</v>
      </c>
      <c r="C25" s="71">
        <v>45</v>
      </c>
      <c r="D25" s="71">
        <v>5</v>
      </c>
      <c r="E25" s="76">
        <v>2.5</v>
      </c>
      <c r="F25" s="71">
        <v>24</v>
      </c>
      <c r="G25" s="71">
        <v>5.2</v>
      </c>
    </row>
    <row r="26" spans="1:7" ht="15" hidden="1">
      <c r="A26" s="67"/>
      <c r="B26" s="69">
        <v>80</v>
      </c>
      <c r="C26" s="71">
        <v>45</v>
      </c>
      <c r="D26" s="71">
        <v>5</v>
      </c>
      <c r="E26" s="76">
        <v>2.5</v>
      </c>
      <c r="F26" s="71">
        <v>24</v>
      </c>
      <c r="G26" s="71">
        <v>5.2</v>
      </c>
    </row>
    <row r="27" spans="1:7" ht="15" hidden="1">
      <c r="A27" s="67"/>
      <c r="B27" s="69">
        <v>90</v>
      </c>
      <c r="C27" s="71">
        <v>45</v>
      </c>
      <c r="D27" s="71">
        <v>5</v>
      </c>
      <c r="E27" s="76">
        <v>2.5</v>
      </c>
      <c r="F27" s="71">
        <v>24</v>
      </c>
      <c r="G27" s="71">
        <v>5.2</v>
      </c>
    </row>
    <row r="28" spans="1:7" ht="15" hidden="1">
      <c r="A28" s="67"/>
      <c r="B28" s="69">
        <v>100</v>
      </c>
      <c r="C28" s="71">
        <v>45</v>
      </c>
      <c r="D28" s="71">
        <v>5</v>
      </c>
      <c r="E28" s="76">
        <v>2.5</v>
      </c>
      <c r="F28" s="71">
        <v>24</v>
      </c>
      <c r="G28" s="71">
        <v>12.1</v>
      </c>
    </row>
    <row r="29" spans="1:7" ht="15" hidden="1">
      <c r="A29" s="67"/>
      <c r="B29" s="69">
        <v>110</v>
      </c>
      <c r="C29" s="71">
        <v>45</v>
      </c>
      <c r="D29" s="71">
        <v>5</v>
      </c>
      <c r="E29" s="76">
        <v>2.5</v>
      </c>
      <c r="F29" s="71">
        <v>24</v>
      </c>
      <c r="G29" s="71">
        <v>12.1</v>
      </c>
    </row>
    <row r="30" spans="1:7" ht="15" hidden="1">
      <c r="A30" s="67"/>
      <c r="B30" s="69">
        <v>120</v>
      </c>
      <c r="C30" s="71">
        <v>45</v>
      </c>
      <c r="D30" s="71">
        <v>5</v>
      </c>
      <c r="E30" s="76">
        <v>2.5</v>
      </c>
      <c r="F30" s="71">
        <v>24</v>
      </c>
      <c r="G30" s="71">
        <v>16</v>
      </c>
    </row>
    <row r="31" spans="1:7" ht="15" hidden="1">
      <c r="A31" s="67"/>
      <c r="B31" s="69">
        <v>130</v>
      </c>
      <c r="C31" s="71">
        <v>45</v>
      </c>
      <c r="D31" s="71">
        <v>5</v>
      </c>
      <c r="E31" s="76">
        <v>2.5</v>
      </c>
      <c r="F31" s="71">
        <v>24</v>
      </c>
      <c r="G31" s="71">
        <v>16</v>
      </c>
    </row>
    <row r="32" spans="1:7" ht="15" hidden="1">
      <c r="A32" s="67"/>
      <c r="B32" s="69">
        <v>140</v>
      </c>
      <c r="C32" s="71">
        <v>45</v>
      </c>
      <c r="D32" s="71">
        <v>5</v>
      </c>
      <c r="E32" s="76">
        <v>2.5</v>
      </c>
      <c r="F32" s="71">
        <v>24</v>
      </c>
      <c r="G32" s="71">
        <v>16</v>
      </c>
    </row>
    <row r="33" spans="1:7" ht="15" hidden="1">
      <c r="A33" s="67"/>
      <c r="B33" s="69">
        <v>150</v>
      </c>
      <c r="C33" s="71">
        <v>55</v>
      </c>
      <c r="D33" s="71">
        <v>7</v>
      </c>
      <c r="E33" s="76">
        <v>3</v>
      </c>
      <c r="F33" s="71">
        <v>24</v>
      </c>
      <c r="G33" s="71">
        <v>16</v>
      </c>
    </row>
    <row r="34" spans="1:7" ht="15" hidden="1">
      <c r="A34" s="67"/>
      <c r="B34" s="69">
        <v>155</v>
      </c>
      <c r="C34" s="71">
        <v>55</v>
      </c>
      <c r="D34" s="71">
        <v>7</v>
      </c>
      <c r="E34" s="76">
        <v>3</v>
      </c>
      <c r="F34" s="71">
        <v>24</v>
      </c>
      <c r="G34" s="71">
        <v>18.8</v>
      </c>
    </row>
    <row r="35" spans="1:7" ht="15" hidden="1">
      <c r="A35" s="67"/>
      <c r="B35" s="69">
        <v>180</v>
      </c>
      <c r="C35" s="71">
        <v>55</v>
      </c>
      <c r="D35" s="71">
        <v>7</v>
      </c>
      <c r="E35" s="76">
        <v>3</v>
      </c>
      <c r="F35" s="71">
        <v>25</v>
      </c>
      <c r="G35" s="71">
        <v>18.8</v>
      </c>
    </row>
    <row r="36" spans="1:7" ht="15" hidden="1">
      <c r="A36" s="67"/>
      <c r="B36" s="69">
        <v>206</v>
      </c>
      <c r="C36" s="71">
        <v>55</v>
      </c>
      <c r="D36" s="71">
        <v>7</v>
      </c>
      <c r="E36" s="76">
        <v>3</v>
      </c>
      <c r="F36" s="71">
        <v>26</v>
      </c>
      <c r="G36" s="71">
        <v>18.8</v>
      </c>
    </row>
    <row r="37" ht="15.75">
      <c r="B37" s="65"/>
    </row>
    <row r="38" spans="2:9" ht="21.75" customHeight="1">
      <c r="B38" s="404" t="s">
        <v>612</v>
      </c>
      <c r="C38" s="404"/>
      <c r="D38" s="404"/>
      <c r="E38" s="404"/>
      <c r="F38" s="404"/>
      <c r="G38" s="404"/>
      <c r="H38" s="68"/>
      <c r="I38" s="68"/>
    </row>
    <row r="39" spans="2:9" ht="21.75" customHeight="1">
      <c r="B39" s="404"/>
      <c r="C39" s="404"/>
      <c r="D39" s="404"/>
      <c r="E39" s="404"/>
      <c r="F39" s="404"/>
      <c r="G39" s="404"/>
      <c r="H39" s="68"/>
      <c r="I39" s="68"/>
    </row>
  </sheetData>
  <sheetProtection/>
  <mergeCells count="9">
    <mergeCell ref="B38:G39"/>
    <mergeCell ref="A2:G2"/>
    <mergeCell ref="E3:E4"/>
    <mergeCell ref="A15:B18"/>
    <mergeCell ref="A19:B19"/>
    <mergeCell ref="A3:A4"/>
    <mergeCell ref="B3:B4"/>
    <mergeCell ref="C3:C4"/>
    <mergeCell ref="D3:D4"/>
  </mergeCells>
  <printOptions/>
  <pageMargins left="0.7" right="0.3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50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3.57421875" style="13" customWidth="1"/>
    <col min="2" max="2" width="11.421875" style="13" customWidth="1"/>
    <col min="3" max="3" width="11.57421875" style="13" customWidth="1"/>
    <col min="4" max="4" width="20.7109375" style="13" customWidth="1"/>
    <col min="5" max="5" width="18.00390625" style="13" customWidth="1"/>
    <col min="6" max="6" width="12.57421875" style="13" customWidth="1"/>
  </cols>
  <sheetData>
    <row r="1" spans="1:6" ht="96" customHeight="1">
      <c r="A1" s="14"/>
      <c r="B1" s="427" t="s">
        <v>2</v>
      </c>
      <c r="C1" s="427"/>
      <c r="D1" s="427"/>
      <c r="E1" s="427"/>
      <c r="F1" s="428"/>
    </row>
    <row r="2" spans="1:6" ht="22.5" customHeight="1">
      <c r="A2" s="410" t="s">
        <v>42</v>
      </c>
      <c r="B2" s="411"/>
      <c r="C2" s="411"/>
      <c r="D2" s="411"/>
      <c r="E2" s="411"/>
      <c r="F2" s="412"/>
    </row>
    <row r="3" spans="1:6" ht="14.25">
      <c r="A3" s="430" t="s">
        <v>43</v>
      </c>
      <c r="B3" s="430"/>
      <c r="C3" s="430"/>
      <c r="D3" s="430"/>
      <c r="E3" s="430"/>
      <c r="F3" s="430"/>
    </row>
    <row r="4" spans="1:6" ht="28.5">
      <c r="A4" s="42" t="s">
        <v>44</v>
      </c>
      <c r="B4" s="42" t="s">
        <v>45</v>
      </c>
      <c r="C4" s="432" t="s">
        <v>46</v>
      </c>
      <c r="D4" s="432"/>
      <c r="E4" s="432"/>
      <c r="F4" s="42" t="s">
        <v>47</v>
      </c>
    </row>
    <row r="5" spans="1:6" ht="21" customHeight="1">
      <c r="A5" s="42">
        <v>19</v>
      </c>
      <c r="B5" s="42">
        <v>0.5</v>
      </c>
      <c r="C5" s="432" t="s">
        <v>48</v>
      </c>
      <c r="D5" s="432"/>
      <c r="E5" s="432"/>
      <c r="F5" s="55">
        <v>78000</v>
      </c>
    </row>
    <row r="6" spans="1:6" ht="33" customHeight="1">
      <c r="A6" s="432" t="s">
        <v>638</v>
      </c>
      <c r="B6" s="432"/>
      <c r="C6" s="432"/>
      <c r="D6" s="432"/>
      <c r="E6" s="432"/>
      <c r="F6" s="432"/>
    </row>
    <row r="7" spans="1:6" ht="21" customHeight="1">
      <c r="A7" s="436" t="s">
        <v>49</v>
      </c>
      <c r="B7" s="436"/>
      <c r="C7" s="436"/>
      <c r="D7" s="436"/>
      <c r="E7" s="436"/>
      <c r="F7" s="436"/>
    </row>
    <row r="8" spans="1:6" ht="14.25">
      <c r="A8" s="430" t="s">
        <v>50</v>
      </c>
      <c r="B8" s="430"/>
      <c r="C8" s="430"/>
      <c r="D8" s="430"/>
      <c r="E8" s="430"/>
      <c r="F8" s="430"/>
    </row>
    <row r="9" spans="1:6" ht="28.5">
      <c r="A9" s="42" t="s">
        <v>44</v>
      </c>
      <c r="B9" s="44" t="s">
        <v>45</v>
      </c>
      <c r="C9" s="44" t="s">
        <v>51</v>
      </c>
      <c r="D9" s="432" t="s">
        <v>52</v>
      </c>
      <c r="E9" s="432"/>
      <c r="F9" s="44" t="s">
        <v>53</v>
      </c>
    </row>
    <row r="10" spans="1:6" ht="21" customHeight="1">
      <c r="A10" s="43">
        <v>16</v>
      </c>
      <c r="B10" s="43">
        <v>0.8</v>
      </c>
      <c r="C10" s="43">
        <v>500</v>
      </c>
      <c r="D10" s="422">
        <v>1400</v>
      </c>
      <c r="E10" s="422"/>
      <c r="F10" s="56">
        <v>2900</v>
      </c>
    </row>
    <row r="11" spans="1:6" ht="21" customHeight="1">
      <c r="A11" s="43">
        <v>19</v>
      </c>
      <c r="B11" s="43">
        <v>0.8</v>
      </c>
      <c r="C11" s="43">
        <v>680</v>
      </c>
      <c r="D11" s="422">
        <v>1000</v>
      </c>
      <c r="E11" s="422"/>
      <c r="F11" s="56">
        <v>2900</v>
      </c>
    </row>
    <row r="12" spans="1:6" ht="23.25" customHeight="1">
      <c r="A12" s="429" t="s">
        <v>54</v>
      </c>
      <c r="B12" s="429"/>
      <c r="C12" s="429"/>
      <c r="D12" s="429"/>
      <c r="E12" s="429"/>
      <c r="F12" s="429"/>
    </row>
    <row r="13" spans="1:6" ht="14.25">
      <c r="A13" s="430" t="s">
        <v>55</v>
      </c>
      <c r="B13" s="430"/>
      <c r="C13" s="430"/>
      <c r="D13" s="430"/>
      <c r="E13" s="430"/>
      <c r="F13" s="430"/>
    </row>
    <row r="14" spans="1:6" ht="42.75">
      <c r="A14" s="42" t="s">
        <v>44</v>
      </c>
      <c r="B14" s="42" t="s">
        <v>45</v>
      </c>
      <c r="C14" s="44" t="s">
        <v>52</v>
      </c>
      <c r="D14" s="42" t="s">
        <v>56</v>
      </c>
      <c r="E14" s="42" t="s">
        <v>57</v>
      </c>
      <c r="F14" s="42" t="s">
        <v>53</v>
      </c>
    </row>
    <row r="15" spans="1:6" ht="21" customHeight="1">
      <c r="A15" s="43">
        <v>9</v>
      </c>
      <c r="B15" s="43">
        <v>0.5</v>
      </c>
      <c r="C15" s="43">
        <v>4000</v>
      </c>
      <c r="D15" s="43">
        <v>90</v>
      </c>
      <c r="E15" s="43" t="s">
        <v>58</v>
      </c>
      <c r="F15" s="56">
        <v>1800</v>
      </c>
    </row>
    <row r="16" spans="1:6" ht="21" customHeight="1">
      <c r="A16" s="43">
        <v>12</v>
      </c>
      <c r="B16" s="43">
        <v>0.8</v>
      </c>
      <c r="C16" s="43">
        <v>1800</v>
      </c>
      <c r="D16" s="43">
        <v>200</v>
      </c>
      <c r="E16" s="43" t="s">
        <v>58</v>
      </c>
      <c r="F16" s="56">
        <v>1800</v>
      </c>
    </row>
    <row r="17" spans="1:6" ht="21" customHeight="1">
      <c r="A17" s="43">
        <v>15</v>
      </c>
      <c r="B17" s="43">
        <v>0.8</v>
      </c>
      <c r="C17" s="43">
        <v>2000</v>
      </c>
      <c r="D17" s="43">
        <v>260</v>
      </c>
      <c r="E17" s="43" t="s">
        <v>58</v>
      </c>
      <c r="F17" s="56">
        <v>1900</v>
      </c>
    </row>
    <row r="18" spans="1:6" ht="21" customHeight="1">
      <c r="A18" s="43">
        <v>15</v>
      </c>
      <c r="B18" s="43">
        <v>1</v>
      </c>
      <c r="C18" s="43">
        <v>1200</v>
      </c>
      <c r="D18" s="43">
        <v>340</v>
      </c>
      <c r="E18" s="43" t="s">
        <v>58</v>
      </c>
      <c r="F18" s="56">
        <v>1900</v>
      </c>
    </row>
    <row r="19" spans="1:6" ht="21" customHeight="1">
      <c r="A19" s="43">
        <v>19</v>
      </c>
      <c r="B19" s="43">
        <v>1</v>
      </c>
      <c r="C19" s="43">
        <v>1000</v>
      </c>
      <c r="D19" s="43">
        <v>440</v>
      </c>
      <c r="E19" s="43" t="s">
        <v>58</v>
      </c>
      <c r="F19" s="56">
        <v>1900</v>
      </c>
    </row>
    <row r="20" spans="1:6" ht="14.25">
      <c r="A20" s="429" t="s">
        <v>59</v>
      </c>
      <c r="B20" s="429"/>
      <c r="C20" s="429"/>
      <c r="D20" s="429"/>
      <c r="E20" s="429"/>
      <c r="F20" s="429"/>
    </row>
    <row r="21" spans="1:6" ht="14.25">
      <c r="A21" s="431" t="s">
        <v>60</v>
      </c>
      <c r="B21" s="431"/>
      <c r="C21" s="431"/>
      <c r="D21" s="431"/>
      <c r="E21" s="431"/>
      <c r="F21" s="431"/>
    </row>
    <row r="22" spans="1:6" ht="23.25" customHeight="1">
      <c r="A22" s="50" t="s">
        <v>61</v>
      </c>
      <c r="B22" s="44" t="s">
        <v>62</v>
      </c>
      <c r="C22" s="45" t="s">
        <v>63</v>
      </c>
      <c r="D22" s="437"/>
      <c r="E22" s="44" t="s">
        <v>67</v>
      </c>
      <c r="F22" s="55">
        <v>500</v>
      </c>
    </row>
    <row r="23" spans="1:6" ht="23.25" customHeight="1">
      <c r="A23" s="51" t="s">
        <v>64</v>
      </c>
      <c r="B23" s="44" t="s">
        <v>65</v>
      </c>
      <c r="C23" s="45" t="s">
        <v>66</v>
      </c>
      <c r="D23" s="437"/>
      <c r="E23" s="44" t="s">
        <v>67</v>
      </c>
      <c r="F23" s="55">
        <v>2300</v>
      </c>
    </row>
    <row r="24" spans="1:6" ht="23.25" customHeight="1">
      <c r="A24" s="51" t="s">
        <v>68</v>
      </c>
      <c r="B24" s="44" t="s">
        <v>65</v>
      </c>
      <c r="C24" s="45" t="s">
        <v>69</v>
      </c>
      <c r="D24" s="437"/>
      <c r="E24" s="44" t="s">
        <v>67</v>
      </c>
      <c r="F24" s="55">
        <v>2300</v>
      </c>
    </row>
    <row r="25" spans="1:6" ht="23.25" customHeight="1">
      <c r="A25" s="51" t="s">
        <v>70</v>
      </c>
      <c r="B25" s="44" t="s">
        <v>65</v>
      </c>
      <c r="C25" s="45" t="s">
        <v>71</v>
      </c>
      <c r="D25" s="437"/>
      <c r="E25" s="44" t="s">
        <v>72</v>
      </c>
      <c r="F25" s="52" t="s">
        <v>73</v>
      </c>
    </row>
    <row r="26" spans="1:6" ht="23.25" customHeight="1">
      <c r="A26" s="51" t="s">
        <v>74</v>
      </c>
      <c r="B26" s="44" t="s">
        <v>75</v>
      </c>
      <c r="C26" s="45" t="s">
        <v>76</v>
      </c>
      <c r="D26" s="437"/>
      <c r="E26" s="44" t="s">
        <v>67</v>
      </c>
      <c r="F26" s="55">
        <v>700</v>
      </c>
    </row>
    <row r="27" spans="1:6" ht="23.25" customHeight="1">
      <c r="A27" s="51" t="s">
        <v>77</v>
      </c>
      <c r="B27" s="44" t="s">
        <v>78</v>
      </c>
      <c r="C27" s="45" t="s">
        <v>63</v>
      </c>
      <c r="D27" s="437"/>
      <c r="E27" s="44" t="s">
        <v>67</v>
      </c>
      <c r="F27" s="55">
        <v>700</v>
      </c>
    </row>
    <row r="28" spans="1:6" ht="23.25" customHeight="1">
      <c r="A28" s="51" t="s">
        <v>79</v>
      </c>
      <c r="B28" s="44" t="s">
        <v>78</v>
      </c>
      <c r="C28" s="45" t="s">
        <v>80</v>
      </c>
      <c r="D28" s="437"/>
      <c r="E28" s="44" t="s">
        <v>67</v>
      </c>
      <c r="F28" s="55">
        <v>700</v>
      </c>
    </row>
    <row r="29" spans="1:6" ht="23.25" customHeight="1">
      <c r="A29" s="51" t="s">
        <v>81</v>
      </c>
      <c r="B29" s="44" t="s">
        <v>82</v>
      </c>
      <c r="C29" s="45" t="s">
        <v>76</v>
      </c>
      <c r="D29" s="437"/>
      <c r="E29" s="44" t="s">
        <v>67</v>
      </c>
      <c r="F29" s="55">
        <v>2000</v>
      </c>
    </row>
    <row r="30" spans="1:6" ht="23.25" customHeight="1">
      <c r="A30" s="51" t="s">
        <v>83</v>
      </c>
      <c r="B30" s="44" t="s">
        <v>82</v>
      </c>
      <c r="C30" s="45" t="s">
        <v>63</v>
      </c>
      <c r="D30" s="437"/>
      <c r="E30" s="44" t="s">
        <v>67</v>
      </c>
      <c r="F30" s="55">
        <v>2000</v>
      </c>
    </row>
    <row r="31" spans="1:6" ht="28.5">
      <c r="A31" s="42" t="s">
        <v>213</v>
      </c>
      <c r="B31" s="42" t="s">
        <v>214</v>
      </c>
      <c r="C31" s="42" t="s">
        <v>215</v>
      </c>
      <c r="D31" s="42" t="s">
        <v>216</v>
      </c>
      <c r="E31" s="42" t="s">
        <v>217</v>
      </c>
      <c r="F31" s="42" t="s">
        <v>218</v>
      </c>
    </row>
    <row r="32" spans="1:6" ht="14.25">
      <c r="A32" s="433" t="s">
        <v>219</v>
      </c>
      <c r="B32" s="434"/>
      <c r="C32" s="434"/>
      <c r="D32" s="434"/>
      <c r="E32" s="434"/>
      <c r="F32" s="435"/>
    </row>
    <row r="33" spans="1:6" ht="28.5">
      <c r="A33" s="47" t="s">
        <v>220</v>
      </c>
      <c r="B33" s="44" t="s">
        <v>65</v>
      </c>
      <c r="C33" s="45" t="s">
        <v>221</v>
      </c>
      <c r="D33" s="423"/>
      <c r="E33" s="44" t="s">
        <v>222</v>
      </c>
      <c r="F33" s="55">
        <v>4300</v>
      </c>
    </row>
    <row r="34" spans="1:6" ht="28.5">
      <c r="A34" s="47" t="s">
        <v>223</v>
      </c>
      <c r="B34" s="44" t="s">
        <v>65</v>
      </c>
      <c r="C34" s="45" t="s">
        <v>221</v>
      </c>
      <c r="D34" s="424"/>
      <c r="E34" s="44" t="s">
        <v>222</v>
      </c>
      <c r="F34" s="55">
        <v>5900</v>
      </c>
    </row>
    <row r="35" spans="1:6" ht="14.25">
      <c r="A35" s="417" t="s">
        <v>224</v>
      </c>
      <c r="B35" s="418"/>
      <c r="C35" s="418"/>
      <c r="D35" s="418"/>
      <c r="E35" s="418"/>
      <c r="F35" s="419"/>
    </row>
    <row r="36" spans="1:6" ht="28.5">
      <c r="A36" s="47" t="s">
        <v>225</v>
      </c>
      <c r="B36" s="42" t="s">
        <v>75</v>
      </c>
      <c r="C36" s="46" t="s">
        <v>226</v>
      </c>
      <c r="D36" s="423"/>
      <c r="E36" s="44" t="s">
        <v>227</v>
      </c>
      <c r="F36" s="55">
        <v>1500</v>
      </c>
    </row>
    <row r="37" spans="1:6" ht="28.5">
      <c r="A37" s="47" t="s">
        <v>228</v>
      </c>
      <c r="B37" s="42" t="s">
        <v>75</v>
      </c>
      <c r="C37" s="42" t="s">
        <v>63</v>
      </c>
      <c r="D37" s="425"/>
      <c r="E37" s="44" t="s">
        <v>227</v>
      </c>
      <c r="F37" s="55">
        <v>1500</v>
      </c>
    </row>
    <row r="38" spans="1:6" ht="28.5">
      <c r="A38" s="47" t="s">
        <v>229</v>
      </c>
      <c r="B38" s="42" t="s">
        <v>75</v>
      </c>
      <c r="C38" s="53">
        <v>19</v>
      </c>
      <c r="D38" s="425"/>
      <c r="E38" s="44" t="s">
        <v>227</v>
      </c>
      <c r="F38" s="57">
        <v>1500</v>
      </c>
    </row>
    <row r="39" spans="1:6" ht="28.5">
      <c r="A39" s="47" t="s">
        <v>230</v>
      </c>
      <c r="B39" s="42" t="s">
        <v>82</v>
      </c>
      <c r="C39" s="46" t="s">
        <v>226</v>
      </c>
      <c r="D39" s="425"/>
      <c r="E39" s="44" t="s">
        <v>227</v>
      </c>
      <c r="F39" s="55">
        <v>2500</v>
      </c>
    </row>
    <row r="40" spans="1:6" ht="28.5">
      <c r="A40" s="47" t="s">
        <v>231</v>
      </c>
      <c r="B40" s="42" t="s">
        <v>82</v>
      </c>
      <c r="C40" s="46" t="s">
        <v>63</v>
      </c>
      <c r="D40" s="426"/>
      <c r="E40" s="44" t="s">
        <v>227</v>
      </c>
      <c r="F40" s="55">
        <v>2500</v>
      </c>
    </row>
    <row r="41" spans="1:6" ht="14.25">
      <c r="A41" s="417" t="s">
        <v>232</v>
      </c>
      <c r="B41" s="418"/>
      <c r="C41" s="418"/>
      <c r="D41" s="418"/>
      <c r="E41" s="418"/>
      <c r="F41" s="419"/>
    </row>
    <row r="42" spans="1:6" ht="46.5" customHeight="1">
      <c r="A42" s="47" t="s">
        <v>534</v>
      </c>
      <c r="B42" s="44" t="s">
        <v>233</v>
      </c>
      <c r="C42" s="45" t="s">
        <v>234</v>
      </c>
      <c r="D42" s="415"/>
      <c r="E42" s="44" t="s">
        <v>235</v>
      </c>
      <c r="F42" s="55">
        <v>27000</v>
      </c>
    </row>
    <row r="43" spans="1:6" ht="46.5" customHeight="1">
      <c r="A43" s="47" t="s">
        <v>236</v>
      </c>
      <c r="B43" s="44" t="s">
        <v>233</v>
      </c>
      <c r="C43" s="45" t="s">
        <v>237</v>
      </c>
      <c r="D43" s="416"/>
      <c r="E43" s="44" t="s">
        <v>235</v>
      </c>
      <c r="F43" s="55">
        <v>34950</v>
      </c>
    </row>
    <row r="44" spans="1:6" ht="14.25">
      <c r="A44" s="417" t="s">
        <v>238</v>
      </c>
      <c r="B44" s="418"/>
      <c r="C44" s="418"/>
      <c r="D44" s="418"/>
      <c r="E44" s="418"/>
      <c r="F44" s="419"/>
    </row>
    <row r="45" spans="1:6" ht="36" customHeight="1">
      <c r="A45" s="47" t="s">
        <v>239</v>
      </c>
      <c r="B45" s="44" t="s">
        <v>78</v>
      </c>
      <c r="C45" s="45" t="s">
        <v>76</v>
      </c>
      <c r="D45" s="415"/>
      <c r="E45" s="44" t="s">
        <v>227</v>
      </c>
      <c r="F45" s="55">
        <v>6500</v>
      </c>
    </row>
    <row r="46" spans="1:6" ht="36" customHeight="1">
      <c r="A46" s="47" t="s">
        <v>240</v>
      </c>
      <c r="B46" s="44" t="s">
        <v>78</v>
      </c>
      <c r="C46" s="45" t="s">
        <v>241</v>
      </c>
      <c r="D46" s="420"/>
      <c r="E46" s="44" t="s">
        <v>227</v>
      </c>
      <c r="F46" s="55">
        <v>6500</v>
      </c>
    </row>
    <row r="47" spans="1:6" ht="36" customHeight="1">
      <c r="A47" s="47" t="s">
        <v>242</v>
      </c>
      <c r="B47" s="44" t="s">
        <v>82</v>
      </c>
      <c r="C47" s="45" t="s">
        <v>76</v>
      </c>
      <c r="D47" s="420"/>
      <c r="E47" s="44" t="s">
        <v>227</v>
      </c>
      <c r="F47" s="55">
        <v>21575</v>
      </c>
    </row>
    <row r="48" spans="1:6" ht="36" customHeight="1">
      <c r="A48" s="48" t="s">
        <v>243</v>
      </c>
      <c r="B48" s="49" t="s">
        <v>78</v>
      </c>
      <c r="C48" s="59" t="s">
        <v>244</v>
      </c>
      <c r="D48" s="420"/>
      <c r="E48" s="49" t="s">
        <v>245</v>
      </c>
      <c r="F48" s="58" t="s">
        <v>629</v>
      </c>
    </row>
    <row r="49" spans="1:6" ht="22.5" customHeight="1">
      <c r="A49" s="421" t="s">
        <v>246</v>
      </c>
      <c r="B49" s="421"/>
      <c r="C49" s="421"/>
      <c r="D49" s="421"/>
      <c r="E49" s="421"/>
      <c r="F49" s="421"/>
    </row>
    <row r="50" spans="1:6" ht="14.25">
      <c r="A50" s="54"/>
      <c r="B50" s="54"/>
      <c r="C50" s="54"/>
      <c r="D50" s="54"/>
      <c r="E50" s="54"/>
      <c r="F50" s="54"/>
    </row>
    <row r="51" spans="1:6" ht="14.25">
      <c r="A51" s="413" t="s">
        <v>84</v>
      </c>
      <c r="B51" s="413"/>
      <c r="C51" s="413"/>
      <c r="D51" s="413"/>
      <c r="E51" s="413"/>
      <c r="F51" s="413"/>
    </row>
    <row r="52" spans="1:6" ht="14.25">
      <c r="A52" s="413" t="s">
        <v>85</v>
      </c>
      <c r="B52" s="413"/>
      <c r="C52" s="413"/>
      <c r="D52" s="413"/>
      <c r="E52" s="413"/>
      <c r="F52" s="413"/>
    </row>
    <row r="53" spans="1:6" ht="14.25">
      <c r="A53" s="413" t="s">
        <v>86</v>
      </c>
      <c r="B53" s="413"/>
      <c r="C53" s="413"/>
      <c r="D53" s="413"/>
      <c r="E53" s="413"/>
      <c r="F53" s="413"/>
    </row>
    <row r="54" spans="1:6" ht="14.25">
      <c r="A54" s="414" t="s">
        <v>6</v>
      </c>
      <c r="B54" s="414"/>
      <c r="C54" s="414"/>
      <c r="D54" s="414"/>
      <c r="E54" s="414"/>
      <c r="F54" s="414"/>
    </row>
    <row r="55" spans="1:6" ht="15.75">
      <c r="A55" s="12"/>
      <c r="B55" s="12"/>
      <c r="C55" s="12"/>
      <c r="D55" s="12"/>
      <c r="E55" s="12"/>
      <c r="F55" s="12"/>
    </row>
    <row r="56" spans="1:6" ht="15.75">
      <c r="A56" s="12"/>
      <c r="B56" s="12"/>
      <c r="C56" s="12"/>
      <c r="D56" s="12"/>
      <c r="E56" s="12"/>
      <c r="F56" s="12"/>
    </row>
    <row r="57" spans="1:6" ht="15.75">
      <c r="A57" s="12"/>
      <c r="B57" s="12"/>
      <c r="C57" s="12"/>
      <c r="D57" s="12"/>
      <c r="E57" s="12"/>
      <c r="F57" s="12"/>
    </row>
    <row r="58" spans="1:6" ht="15.75">
      <c r="A58" s="12"/>
      <c r="B58" s="12"/>
      <c r="C58" s="12"/>
      <c r="D58" s="12"/>
      <c r="E58" s="12"/>
      <c r="F58" s="12"/>
    </row>
    <row r="59" spans="1:6" ht="15.75">
      <c r="A59" s="12"/>
      <c r="B59" s="12"/>
      <c r="C59" s="12"/>
      <c r="D59" s="12"/>
      <c r="E59" s="12"/>
      <c r="F59" s="12"/>
    </row>
    <row r="60" spans="1:6" ht="15.75">
      <c r="A60" s="12"/>
      <c r="B60" s="12"/>
      <c r="C60" s="12"/>
      <c r="D60" s="12"/>
      <c r="E60" s="12"/>
      <c r="F60" s="12"/>
    </row>
    <row r="61" spans="1:6" ht="15.75">
      <c r="A61" s="12"/>
      <c r="B61" s="12"/>
      <c r="C61" s="12"/>
      <c r="D61" s="12"/>
      <c r="E61" s="12"/>
      <c r="F61" s="12"/>
    </row>
    <row r="62" spans="1:6" ht="15.75">
      <c r="A62" s="12"/>
      <c r="B62" s="12"/>
      <c r="C62" s="12"/>
      <c r="D62" s="12"/>
      <c r="E62" s="12"/>
      <c r="F62" s="12"/>
    </row>
    <row r="63" spans="1:6" ht="15.75">
      <c r="A63" s="12"/>
      <c r="B63" s="12"/>
      <c r="C63" s="12"/>
      <c r="D63" s="12"/>
      <c r="E63" s="12"/>
      <c r="F63" s="12"/>
    </row>
    <row r="64" spans="1:6" ht="15.75">
      <c r="A64" s="12"/>
      <c r="B64" s="12"/>
      <c r="C64" s="12"/>
      <c r="D64" s="12"/>
      <c r="E64" s="12"/>
      <c r="F64" s="12"/>
    </row>
    <row r="65" spans="1:6" ht="15.75">
      <c r="A65" s="12"/>
      <c r="B65" s="12"/>
      <c r="C65" s="12"/>
      <c r="D65" s="12"/>
      <c r="E65" s="12"/>
      <c r="F65" s="12"/>
    </row>
    <row r="66" spans="1:6" ht="15.75">
      <c r="A66" s="12"/>
      <c r="B66" s="12"/>
      <c r="C66" s="12"/>
      <c r="D66" s="12"/>
      <c r="E66" s="12"/>
      <c r="F66" s="12"/>
    </row>
    <row r="67" spans="1:6" ht="15.75">
      <c r="A67" s="12"/>
      <c r="B67" s="12"/>
      <c r="C67" s="12"/>
      <c r="D67" s="12"/>
      <c r="E67" s="12"/>
      <c r="F67" s="12"/>
    </row>
    <row r="68" spans="1:6" ht="15.75">
      <c r="A68" s="12"/>
      <c r="B68" s="12"/>
      <c r="C68" s="12"/>
      <c r="D68" s="12"/>
      <c r="E68" s="12"/>
      <c r="F68" s="12"/>
    </row>
    <row r="69" spans="1:6" ht="15.75">
      <c r="A69" s="12"/>
      <c r="B69" s="12"/>
      <c r="C69" s="12"/>
      <c r="D69" s="12"/>
      <c r="E69" s="12"/>
      <c r="F69" s="12"/>
    </row>
    <row r="70" spans="1:6" ht="15.75">
      <c r="A70" s="12"/>
      <c r="B70" s="12"/>
      <c r="C70" s="12"/>
      <c r="D70" s="12"/>
      <c r="E70" s="12"/>
      <c r="F70" s="12"/>
    </row>
    <row r="71" spans="1:6" ht="15.75">
      <c r="A71" s="12"/>
      <c r="B71" s="12"/>
      <c r="C71" s="12"/>
      <c r="D71" s="12"/>
      <c r="E71" s="12"/>
      <c r="F71" s="12"/>
    </row>
    <row r="72" spans="1:6" ht="15.75">
      <c r="A72" s="12"/>
      <c r="B72" s="12"/>
      <c r="C72" s="12"/>
      <c r="D72" s="12"/>
      <c r="E72" s="12"/>
      <c r="F72" s="12"/>
    </row>
    <row r="73" spans="1:6" ht="15.75">
      <c r="A73" s="12"/>
      <c r="B73" s="12"/>
      <c r="C73" s="12"/>
      <c r="D73" s="12"/>
      <c r="E73" s="12"/>
      <c r="F73" s="12"/>
    </row>
    <row r="74" spans="1:6" ht="15.75">
      <c r="A74" s="12"/>
      <c r="B74" s="12"/>
      <c r="C74" s="12"/>
      <c r="D74" s="12"/>
      <c r="E74" s="12"/>
      <c r="F74" s="12"/>
    </row>
    <row r="75" spans="1:6" ht="15.75">
      <c r="A75" s="12"/>
      <c r="B75" s="12"/>
      <c r="C75" s="12"/>
      <c r="D75" s="12"/>
      <c r="E75" s="12"/>
      <c r="F75" s="12"/>
    </row>
    <row r="76" spans="1:6" ht="15.75">
      <c r="A76" s="12"/>
      <c r="B76" s="12"/>
      <c r="C76" s="12"/>
      <c r="D76" s="12"/>
      <c r="E76" s="12"/>
      <c r="F76" s="12"/>
    </row>
    <row r="77" spans="1:6" ht="15.75">
      <c r="A77" s="12"/>
      <c r="B77" s="12"/>
      <c r="C77" s="12"/>
      <c r="D77" s="12"/>
      <c r="E77" s="12"/>
      <c r="F77" s="12"/>
    </row>
    <row r="78" spans="1:6" ht="15.75">
      <c r="A78" s="12"/>
      <c r="B78" s="12"/>
      <c r="C78" s="12"/>
      <c r="D78" s="12"/>
      <c r="E78" s="12"/>
      <c r="F78" s="12"/>
    </row>
    <row r="79" spans="1:6" ht="15.75">
      <c r="A79" s="12"/>
      <c r="B79" s="12"/>
      <c r="C79" s="12"/>
      <c r="D79" s="12"/>
      <c r="E79" s="12"/>
      <c r="F79" s="12"/>
    </row>
    <row r="80" spans="1:6" ht="15.75">
      <c r="A80" s="12"/>
      <c r="B80" s="12"/>
      <c r="C80" s="12"/>
      <c r="D80" s="12"/>
      <c r="E80" s="12"/>
      <c r="F80" s="12"/>
    </row>
    <row r="81" spans="1:6" ht="15.75">
      <c r="A81" s="12"/>
      <c r="B81" s="12"/>
      <c r="C81" s="12"/>
      <c r="D81" s="12"/>
      <c r="E81" s="12"/>
      <c r="F81" s="12"/>
    </row>
    <row r="82" spans="1:6" ht="15.75">
      <c r="A82" s="12"/>
      <c r="B82" s="12"/>
      <c r="C82" s="12"/>
      <c r="D82" s="12"/>
      <c r="E82" s="12"/>
      <c r="F82" s="12"/>
    </row>
    <row r="83" spans="1:6" ht="15.75">
      <c r="A83" s="12"/>
      <c r="B83" s="12"/>
      <c r="C83" s="12"/>
      <c r="D83" s="12"/>
      <c r="E83" s="12"/>
      <c r="F83" s="12"/>
    </row>
    <row r="84" spans="1:6" ht="15.75">
      <c r="A84" s="12"/>
      <c r="B84" s="12"/>
      <c r="C84" s="12"/>
      <c r="D84" s="12"/>
      <c r="E84" s="12"/>
      <c r="F84" s="12"/>
    </row>
    <row r="85" spans="1:6" ht="15.75">
      <c r="A85" s="12"/>
      <c r="B85" s="12"/>
      <c r="C85" s="12"/>
      <c r="D85" s="12"/>
      <c r="E85" s="12"/>
      <c r="F85" s="12"/>
    </row>
    <row r="86" spans="1:6" ht="15.75">
      <c r="A86" s="12"/>
      <c r="B86" s="12"/>
      <c r="C86" s="12"/>
      <c r="D86" s="12"/>
      <c r="E86" s="12"/>
      <c r="F86" s="12"/>
    </row>
    <row r="87" spans="1:6" ht="15.75">
      <c r="A87" s="12"/>
      <c r="B87" s="12"/>
      <c r="C87" s="12"/>
      <c r="D87" s="12"/>
      <c r="E87" s="12"/>
      <c r="F87" s="12"/>
    </row>
    <row r="88" spans="1:6" ht="15.75">
      <c r="A88" s="12"/>
      <c r="B88" s="12"/>
      <c r="C88" s="12"/>
      <c r="D88" s="12"/>
      <c r="E88" s="12"/>
      <c r="F88" s="12"/>
    </row>
    <row r="89" spans="1:6" ht="15.75">
      <c r="A89" s="12"/>
      <c r="B89" s="12"/>
      <c r="C89" s="12"/>
      <c r="D89" s="12"/>
      <c r="E89" s="12"/>
      <c r="F89" s="12"/>
    </row>
    <row r="90" spans="1:6" ht="15.75">
      <c r="A90" s="12"/>
      <c r="B90" s="12"/>
      <c r="C90" s="12"/>
      <c r="D90" s="12"/>
      <c r="E90" s="12"/>
      <c r="F90" s="12"/>
    </row>
    <row r="91" spans="1:6" ht="15.75">
      <c r="A91" s="12"/>
      <c r="B91" s="12"/>
      <c r="C91" s="12"/>
      <c r="D91" s="12"/>
      <c r="E91" s="12"/>
      <c r="F91" s="12"/>
    </row>
    <row r="92" spans="1:6" ht="15.75">
      <c r="A92" s="12"/>
      <c r="B92" s="12"/>
      <c r="C92" s="12"/>
      <c r="D92" s="12"/>
      <c r="E92" s="12"/>
      <c r="F92" s="12"/>
    </row>
    <row r="93" spans="1:6" ht="15.75">
      <c r="A93" s="12"/>
      <c r="B93" s="12"/>
      <c r="C93" s="12"/>
      <c r="D93" s="12"/>
      <c r="E93" s="12"/>
      <c r="F93" s="12"/>
    </row>
    <row r="94" spans="1:6" ht="15.75">
      <c r="A94" s="12"/>
      <c r="B94" s="12"/>
      <c r="C94" s="12"/>
      <c r="D94" s="12"/>
      <c r="E94" s="12"/>
      <c r="F94" s="12"/>
    </row>
    <row r="95" spans="1:6" ht="15.75">
      <c r="A95" s="12"/>
      <c r="B95" s="12"/>
      <c r="C95" s="12"/>
      <c r="D95" s="12"/>
      <c r="E95" s="12"/>
      <c r="F95" s="12"/>
    </row>
    <row r="96" spans="1:6" ht="15.75">
      <c r="A96" s="12"/>
      <c r="B96" s="12"/>
      <c r="C96" s="12"/>
      <c r="D96" s="12"/>
      <c r="E96" s="12"/>
      <c r="F96" s="12"/>
    </row>
    <row r="97" spans="1:6" ht="15.75">
      <c r="A97" s="12"/>
      <c r="B97" s="12"/>
      <c r="C97" s="12"/>
      <c r="D97" s="12"/>
      <c r="E97" s="12"/>
      <c r="F97" s="12"/>
    </row>
    <row r="98" spans="1:6" ht="15.75">
      <c r="A98" s="12"/>
      <c r="B98" s="12"/>
      <c r="C98" s="12"/>
      <c r="D98" s="12"/>
      <c r="E98" s="12"/>
      <c r="F98" s="12"/>
    </row>
    <row r="99" spans="1:6" ht="15.75">
      <c r="A99" s="12"/>
      <c r="B99" s="12"/>
      <c r="C99" s="12"/>
      <c r="D99" s="12"/>
      <c r="E99" s="12"/>
      <c r="F99" s="12"/>
    </row>
    <row r="100" spans="1:6" ht="15.75">
      <c r="A100" s="12"/>
      <c r="B100" s="12"/>
      <c r="C100" s="12"/>
      <c r="D100" s="12"/>
      <c r="E100" s="12"/>
      <c r="F100" s="12"/>
    </row>
    <row r="101" spans="1:6" ht="15.75">
      <c r="A101" s="12"/>
      <c r="B101" s="12"/>
      <c r="C101" s="12"/>
      <c r="D101" s="12"/>
      <c r="E101" s="12"/>
      <c r="F101" s="12"/>
    </row>
    <row r="102" spans="1:6" ht="15.75">
      <c r="A102" s="12"/>
      <c r="B102" s="12"/>
      <c r="C102" s="12"/>
      <c r="D102" s="12"/>
      <c r="E102" s="12"/>
      <c r="F102" s="12"/>
    </row>
    <row r="103" spans="1:6" ht="15.75">
      <c r="A103" s="12"/>
      <c r="B103" s="12"/>
      <c r="C103" s="12"/>
      <c r="D103" s="12"/>
      <c r="E103" s="12"/>
      <c r="F103" s="12"/>
    </row>
    <row r="104" spans="1:6" ht="15.75">
      <c r="A104" s="12"/>
      <c r="B104" s="12"/>
      <c r="C104" s="12"/>
      <c r="D104" s="12"/>
      <c r="E104" s="12"/>
      <c r="F104" s="12"/>
    </row>
    <row r="105" spans="1:6" ht="15.75">
      <c r="A105" s="12"/>
      <c r="B105" s="12"/>
      <c r="C105" s="12"/>
      <c r="D105" s="12"/>
      <c r="E105" s="12"/>
      <c r="F105" s="12"/>
    </row>
    <row r="106" spans="1:6" ht="15.75">
      <c r="A106" s="12"/>
      <c r="B106" s="12"/>
      <c r="C106" s="12"/>
      <c r="D106" s="12"/>
      <c r="E106" s="12"/>
      <c r="F106" s="12"/>
    </row>
    <row r="107" spans="1:6" ht="15.75">
      <c r="A107" s="12"/>
      <c r="B107" s="12"/>
      <c r="C107" s="12"/>
      <c r="D107" s="12"/>
      <c r="E107" s="12"/>
      <c r="F107" s="12"/>
    </row>
    <row r="108" spans="1:6" ht="15.75">
      <c r="A108" s="12"/>
      <c r="B108" s="12"/>
      <c r="C108" s="12"/>
      <c r="D108" s="12"/>
      <c r="E108" s="12"/>
      <c r="F108" s="12"/>
    </row>
    <row r="109" spans="1:6" ht="15.75">
      <c r="A109" s="12"/>
      <c r="B109" s="12"/>
      <c r="C109" s="12"/>
      <c r="D109" s="12"/>
      <c r="E109" s="12"/>
      <c r="F109" s="12"/>
    </row>
    <row r="110" spans="1:6" ht="15.75">
      <c r="A110" s="12"/>
      <c r="B110" s="12"/>
      <c r="C110" s="12"/>
      <c r="D110" s="12"/>
      <c r="E110" s="12"/>
      <c r="F110" s="12"/>
    </row>
    <row r="111" spans="1:6" ht="15.75">
      <c r="A111" s="12"/>
      <c r="B111" s="12"/>
      <c r="C111" s="12"/>
      <c r="D111" s="12"/>
      <c r="E111" s="12"/>
      <c r="F111" s="12"/>
    </row>
    <row r="112" spans="1:6" ht="15.75">
      <c r="A112" s="12"/>
      <c r="B112" s="12"/>
      <c r="C112" s="12"/>
      <c r="D112" s="12"/>
      <c r="E112" s="12"/>
      <c r="F112" s="12"/>
    </row>
    <row r="113" spans="1:6" ht="15.75">
      <c r="A113" s="12"/>
      <c r="B113" s="12"/>
      <c r="C113" s="12"/>
      <c r="D113" s="12"/>
      <c r="E113" s="12"/>
      <c r="F113" s="12"/>
    </row>
    <row r="114" spans="1:6" ht="15.75">
      <c r="A114" s="12"/>
      <c r="B114" s="12"/>
      <c r="C114" s="12"/>
      <c r="D114" s="12"/>
      <c r="E114" s="12"/>
      <c r="F114" s="12"/>
    </row>
    <row r="115" spans="1:6" ht="15.75">
      <c r="A115" s="12"/>
      <c r="B115" s="12"/>
      <c r="C115" s="12"/>
      <c r="D115" s="12"/>
      <c r="E115" s="12"/>
      <c r="F115" s="12"/>
    </row>
    <row r="116" spans="1:6" ht="15.75">
      <c r="A116" s="12"/>
      <c r="B116" s="12"/>
      <c r="C116" s="12"/>
      <c r="D116" s="12"/>
      <c r="E116" s="12"/>
      <c r="F116" s="12"/>
    </row>
    <row r="117" spans="1:6" ht="15.75">
      <c r="A117" s="12"/>
      <c r="B117" s="12"/>
      <c r="C117" s="12"/>
      <c r="D117" s="12"/>
      <c r="E117" s="12"/>
      <c r="F117" s="12"/>
    </row>
    <row r="118" spans="1:6" ht="15.75">
      <c r="A118" s="12"/>
      <c r="B118" s="12"/>
      <c r="C118" s="12"/>
      <c r="D118" s="12"/>
      <c r="E118" s="12"/>
      <c r="F118" s="12"/>
    </row>
    <row r="119" spans="1:6" ht="15.75">
      <c r="A119" s="12"/>
      <c r="B119" s="12"/>
      <c r="C119" s="12"/>
      <c r="D119" s="12"/>
      <c r="E119" s="12"/>
      <c r="F119" s="12"/>
    </row>
    <row r="120" spans="1:6" ht="15.75">
      <c r="A120" s="12"/>
      <c r="B120" s="12"/>
      <c r="C120" s="12"/>
      <c r="D120" s="12"/>
      <c r="E120" s="12"/>
      <c r="F120" s="12"/>
    </row>
    <row r="121" spans="1:6" ht="15.75">
      <c r="A121" s="12"/>
      <c r="B121" s="12"/>
      <c r="C121" s="12"/>
      <c r="D121" s="12"/>
      <c r="E121" s="12"/>
      <c r="F121" s="12"/>
    </row>
    <row r="122" spans="1:6" ht="15.75">
      <c r="A122" s="12"/>
      <c r="B122" s="12"/>
      <c r="C122" s="12"/>
      <c r="D122" s="12"/>
      <c r="E122" s="12"/>
      <c r="F122" s="12"/>
    </row>
    <row r="123" spans="1:6" ht="15.75">
      <c r="A123" s="12"/>
      <c r="B123" s="12"/>
      <c r="C123" s="12"/>
      <c r="D123" s="12"/>
      <c r="E123" s="12"/>
      <c r="F123" s="12"/>
    </row>
    <row r="124" spans="1:6" ht="15.75">
      <c r="A124" s="12"/>
      <c r="B124" s="12"/>
      <c r="C124" s="12"/>
      <c r="D124" s="12"/>
      <c r="E124" s="12"/>
      <c r="F124" s="12"/>
    </row>
    <row r="125" spans="1:6" ht="15.75">
      <c r="A125" s="12"/>
      <c r="B125" s="12"/>
      <c r="C125" s="12"/>
      <c r="D125" s="12"/>
      <c r="E125" s="12"/>
      <c r="F125" s="12"/>
    </row>
    <row r="126" spans="1:6" ht="15.75">
      <c r="A126" s="12"/>
      <c r="B126" s="12"/>
      <c r="C126" s="12"/>
      <c r="D126" s="12"/>
      <c r="E126" s="12"/>
      <c r="F126" s="12"/>
    </row>
    <row r="127" spans="1:6" ht="15.75">
      <c r="A127" s="12"/>
      <c r="B127" s="12"/>
      <c r="C127" s="12"/>
      <c r="D127" s="12"/>
      <c r="E127" s="12"/>
      <c r="F127" s="12"/>
    </row>
    <row r="128" spans="1:6" ht="15.75">
      <c r="A128" s="12"/>
      <c r="B128" s="12"/>
      <c r="C128" s="12"/>
      <c r="D128" s="12"/>
      <c r="E128" s="12"/>
      <c r="F128" s="12"/>
    </row>
    <row r="129" spans="1:6" ht="15.75">
      <c r="A129" s="12"/>
      <c r="B129" s="12"/>
      <c r="C129" s="12"/>
      <c r="D129" s="12"/>
      <c r="E129" s="12"/>
      <c r="F129" s="12"/>
    </row>
    <row r="130" spans="1:6" ht="15.75">
      <c r="A130" s="12"/>
      <c r="B130" s="12"/>
      <c r="C130" s="12"/>
      <c r="D130" s="12"/>
      <c r="E130" s="12"/>
      <c r="F130" s="12"/>
    </row>
    <row r="131" spans="1:6" ht="15.75">
      <c r="A131" s="12"/>
      <c r="B131" s="12"/>
      <c r="C131" s="12"/>
      <c r="D131" s="12"/>
      <c r="E131" s="12"/>
      <c r="F131" s="12"/>
    </row>
    <row r="132" spans="1:6" ht="15.75">
      <c r="A132" s="12"/>
      <c r="B132" s="12"/>
      <c r="C132" s="12"/>
      <c r="D132" s="12"/>
      <c r="E132" s="12"/>
      <c r="F132" s="12"/>
    </row>
    <row r="133" spans="1:6" ht="15.75">
      <c r="A133" s="12"/>
      <c r="B133" s="12"/>
      <c r="C133" s="12"/>
      <c r="D133" s="12"/>
      <c r="E133" s="12"/>
      <c r="F133" s="12"/>
    </row>
    <row r="134" spans="1:6" ht="15.75">
      <c r="A134" s="12"/>
      <c r="B134" s="12"/>
      <c r="C134" s="12"/>
      <c r="D134" s="12"/>
      <c r="E134" s="12"/>
      <c r="F134" s="12"/>
    </row>
    <row r="135" spans="1:6" ht="15.75">
      <c r="A135" s="12"/>
      <c r="B135" s="12"/>
      <c r="C135" s="12"/>
      <c r="D135" s="12"/>
      <c r="E135" s="12"/>
      <c r="F135" s="12"/>
    </row>
    <row r="136" spans="1:6" ht="15.75">
      <c r="A136" s="12"/>
      <c r="B136" s="12"/>
      <c r="C136" s="12"/>
      <c r="D136" s="12"/>
      <c r="E136" s="12"/>
      <c r="F136" s="12"/>
    </row>
    <row r="137" spans="1:6" ht="15.75">
      <c r="A137" s="12"/>
      <c r="B137" s="12"/>
      <c r="C137" s="12"/>
      <c r="D137" s="12"/>
      <c r="E137" s="12"/>
      <c r="F137" s="12"/>
    </row>
    <row r="138" spans="1:6" ht="15.75">
      <c r="A138" s="12"/>
      <c r="B138" s="12"/>
      <c r="C138" s="12"/>
      <c r="D138" s="12"/>
      <c r="E138" s="12"/>
      <c r="F138" s="12"/>
    </row>
    <row r="139" spans="1:6" ht="15.75">
      <c r="A139" s="12"/>
      <c r="B139" s="12"/>
      <c r="C139" s="12"/>
      <c r="D139" s="12"/>
      <c r="E139" s="12"/>
      <c r="F139" s="12"/>
    </row>
    <row r="140" spans="1:6" ht="15.75">
      <c r="A140" s="12"/>
      <c r="B140" s="12"/>
      <c r="C140" s="12"/>
      <c r="D140" s="12"/>
      <c r="E140" s="12"/>
      <c r="F140" s="12"/>
    </row>
    <row r="141" spans="1:6" ht="15.75">
      <c r="A141" s="12"/>
      <c r="B141" s="12"/>
      <c r="C141" s="12"/>
      <c r="D141" s="12"/>
      <c r="E141" s="12"/>
      <c r="F141" s="12"/>
    </row>
    <row r="142" spans="1:6" ht="15.75">
      <c r="A142" s="12"/>
      <c r="B142" s="12"/>
      <c r="C142" s="12"/>
      <c r="D142" s="12"/>
      <c r="E142" s="12"/>
      <c r="F142" s="12"/>
    </row>
    <row r="143" spans="1:6" ht="15.75">
      <c r="A143" s="12"/>
      <c r="B143" s="12"/>
      <c r="C143" s="12"/>
      <c r="D143" s="12"/>
      <c r="E143" s="12"/>
      <c r="F143" s="12"/>
    </row>
    <row r="144" spans="1:6" ht="15.75">
      <c r="A144" s="12"/>
      <c r="B144" s="12"/>
      <c r="C144" s="12"/>
      <c r="D144" s="12"/>
      <c r="E144" s="12"/>
      <c r="F144" s="12"/>
    </row>
    <row r="145" spans="1:6" ht="15.75">
      <c r="A145" s="12"/>
      <c r="B145" s="12"/>
      <c r="C145" s="12"/>
      <c r="D145" s="12"/>
      <c r="E145" s="12"/>
      <c r="F145" s="12"/>
    </row>
    <row r="146" spans="1:6" ht="15.75">
      <c r="A146" s="12"/>
      <c r="B146" s="12"/>
      <c r="C146" s="12"/>
      <c r="D146" s="12"/>
      <c r="E146" s="12"/>
      <c r="F146" s="12"/>
    </row>
    <row r="147" spans="1:6" ht="15.75">
      <c r="A147" s="12"/>
      <c r="B147" s="12"/>
      <c r="C147" s="12"/>
      <c r="D147" s="12"/>
      <c r="E147" s="12"/>
      <c r="F147" s="12"/>
    </row>
    <row r="148" spans="1:6" ht="15.75">
      <c r="A148" s="12"/>
      <c r="B148" s="12"/>
      <c r="C148" s="12"/>
      <c r="D148" s="12"/>
      <c r="E148" s="12"/>
      <c r="F148" s="12"/>
    </row>
    <row r="149" spans="1:6" ht="15.75">
      <c r="A149" s="12"/>
      <c r="B149" s="12"/>
      <c r="C149" s="12"/>
      <c r="D149" s="12"/>
      <c r="E149" s="12"/>
      <c r="F149" s="12"/>
    </row>
    <row r="150" spans="1:6" ht="15.75">
      <c r="A150" s="12"/>
      <c r="B150" s="12"/>
      <c r="C150" s="12"/>
      <c r="D150" s="12"/>
      <c r="E150" s="12"/>
      <c r="F150" s="12"/>
    </row>
    <row r="151" spans="1:6" ht="15.75">
      <c r="A151" s="12"/>
      <c r="B151" s="12"/>
      <c r="C151" s="12"/>
      <c r="D151" s="12"/>
      <c r="E151" s="12"/>
      <c r="F151" s="12"/>
    </row>
    <row r="152" spans="1:6" ht="15.75">
      <c r="A152" s="12"/>
      <c r="B152" s="12"/>
      <c r="C152" s="12"/>
      <c r="D152" s="12"/>
      <c r="E152" s="12"/>
      <c r="F152" s="12"/>
    </row>
    <row r="153" spans="1:6" ht="15.75">
      <c r="A153" s="12"/>
      <c r="B153" s="12"/>
      <c r="C153" s="12"/>
      <c r="D153" s="12"/>
      <c r="E153" s="12"/>
      <c r="F153" s="12"/>
    </row>
    <row r="154" spans="1:6" ht="15.75">
      <c r="A154" s="12"/>
      <c r="B154" s="12"/>
      <c r="C154" s="12"/>
      <c r="D154" s="12"/>
      <c r="E154" s="12"/>
      <c r="F154" s="12"/>
    </row>
    <row r="155" spans="1:6" ht="15.75">
      <c r="A155" s="12"/>
      <c r="B155" s="12"/>
      <c r="C155" s="12"/>
      <c r="D155" s="12"/>
      <c r="E155" s="12"/>
      <c r="F155" s="12"/>
    </row>
    <row r="156" spans="1:6" ht="15.75">
      <c r="A156" s="12"/>
      <c r="B156" s="12"/>
      <c r="C156" s="12"/>
      <c r="D156" s="12"/>
      <c r="E156" s="12"/>
      <c r="F156" s="12"/>
    </row>
    <row r="157" spans="1:6" ht="15.75">
      <c r="A157" s="12"/>
      <c r="B157" s="12"/>
      <c r="C157" s="12"/>
      <c r="D157" s="12"/>
      <c r="E157" s="12"/>
      <c r="F157" s="12"/>
    </row>
    <row r="158" spans="1:6" ht="15.75">
      <c r="A158" s="12"/>
      <c r="B158" s="12"/>
      <c r="C158" s="12"/>
      <c r="D158" s="12"/>
      <c r="E158" s="12"/>
      <c r="F158" s="12"/>
    </row>
    <row r="159" spans="1:6" ht="15.75">
      <c r="A159" s="12"/>
      <c r="B159" s="12"/>
      <c r="C159" s="12"/>
      <c r="D159" s="12"/>
      <c r="E159" s="12"/>
      <c r="F159" s="12"/>
    </row>
    <row r="160" spans="1:6" ht="15.75">
      <c r="A160" s="12"/>
      <c r="B160" s="12"/>
      <c r="C160" s="12"/>
      <c r="D160" s="12"/>
      <c r="E160" s="12"/>
      <c r="F160" s="12"/>
    </row>
    <row r="161" spans="1:6" ht="15.75">
      <c r="A161" s="12"/>
      <c r="B161" s="12"/>
      <c r="C161" s="12"/>
      <c r="D161" s="12"/>
      <c r="E161" s="12"/>
      <c r="F161" s="12"/>
    </row>
    <row r="162" spans="1:6" ht="15.75">
      <c r="A162" s="12"/>
      <c r="B162" s="12"/>
      <c r="C162" s="12"/>
      <c r="D162" s="12"/>
      <c r="E162" s="12"/>
      <c r="F162" s="12"/>
    </row>
    <row r="163" spans="1:6" ht="15.75">
      <c r="A163" s="12"/>
      <c r="B163" s="12"/>
      <c r="C163" s="12"/>
      <c r="D163" s="12"/>
      <c r="E163" s="12"/>
      <c r="F163" s="12"/>
    </row>
    <row r="164" spans="1:6" ht="15.75">
      <c r="A164" s="12"/>
      <c r="B164" s="12"/>
      <c r="C164" s="12"/>
      <c r="D164" s="12"/>
      <c r="E164" s="12"/>
      <c r="F164" s="12"/>
    </row>
    <row r="165" spans="1:6" ht="15.75">
      <c r="A165" s="12"/>
      <c r="B165" s="12"/>
      <c r="C165" s="12"/>
      <c r="D165" s="12"/>
      <c r="E165" s="12"/>
      <c r="F165" s="12"/>
    </row>
    <row r="166" spans="1:6" ht="15.75">
      <c r="A166" s="12"/>
      <c r="B166" s="12"/>
      <c r="C166" s="12"/>
      <c r="D166" s="12"/>
      <c r="E166" s="12"/>
      <c r="F166" s="12"/>
    </row>
    <row r="167" spans="1:6" ht="15.75">
      <c r="A167" s="12"/>
      <c r="B167" s="12"/>
      <c r="C167" s="12"/>
      <c r="D167" s="12"/>
      <c r="E167" s="12"/>
      <c r="F167" s="12"/>
    </row>
    <row r="168" spans="1:6" ht="15.75">
      <c r="A168" s="12"/>
      <c r="B168" s="12"/>
      <c r="C168" s="12"/>
      <c r="D168" s="12"/>
      <c r="E168" s="12"/>
      <c r="F168" s="12"/>
    </row>
    <row r="169" spans="1:6" ht="15.75">
      <c r="A169" s="12"/>
      <c r="B169" s="12"/>
      <c r="C169" s="12"/>
      <c r="D169" s="12"/>
      <c r="E169" s="12"/>
      <c r="F169" s="12"/>
    </row>
    <row r="170" spans="1:6" ht="15.75">
      <c r="A170" s="12"/>
      <c r="B170" s="12"/>
      <c r="C170" s="12"/>
      <c r="D170" s="12"/>
      <c r="E170" s="12"/>
      <c r="F170" s="12"/>
    </row>
    <row r="171" spans="1:6" ht="15.75">
      <c r="A171" s="12"/>
      <c r="B171" s="12"/>
      <c r="C171" s="12"/>
      <c r="D171" s="12"/>
      <c r="E171" s="12"/>
      <c r="F171" s="12"/>
    </row>
    <row r="172" spans="1:6" ht="15.75">
      <c r="A172" s="12"/>
      <c r="B172" s="12"/>
      <c r="C172" s="12"/>
      <c r="D172" s="12"/>
      <c r="E172" s="12"/>
      <c r="F172" s="12"/>
    </row>
    <row r="173" spans="1:6" ht="15.75">
      <c r="A173" s="12"/>
      <c r="B173" s="12"/>
      <c r="C173" s="12"/>
      <c r="D173" s="12"/>
      <c r="E173" s="12"/>
      <c r="F173" s="12"/>
    </row>
    <row r="174" spans="1:6" ht="15.75">
      <c r="A174" s="12"/>
      <c r="B174" s="12"/>
      <c r="C174" s="12"/>
      <c r="D174" s="12"/>
      <c r="E174" s="12"/>
      <c r="F174" s="12"/>
    </row>
    <row r="175" spans="1:6" ht="15.75">
      <c r="A175" s="12"/>
      <c r="B175" s="12"/>
      <c r="C175" s="12"/>
      <c r="D175" s="12"/>
      <c r="E175" s="12"/>
      <c r="F175" s="12"/>
    </row>
    <row r="176" spans="1:6" ht="15.75">
      <c r="A176" s="12"/>
      <c r="B176" s="12"/>
      <c r="C176" s="12"/>
      <c r="D176" s="12"/>
      <c r="E176" s="12"/>
      <c r="F176" s="12"/>
    </row>
    <row r="177" spans="1:6" ht="15.75">
      <c r="A177" s="12"/>
      <c r="B177" s="12"/>
      <c r="C177" s="12"/>
      <c r="D177" s="12"/>
      <c r="E177" s="12"/>
      <c r="F177" s="12"/>
    </row>
    <row r="178" spans="1:6" ht="15.75">
      <c r="A178" s="12"/>
      <c r="B178" s="12"/>
      <c r="C178" s="12"/>
      <c r="D178" s="12"/>
      <c r="E178" s="12"/>
      <c r="F178" s="12"/>
    </row>
    <row r="179" spans="1:6" ht="15.75">
      <c r="A179" s="12"/>
      <c r="B179" s="12"/>
      <c r="C179" s="12"/>
      <c r="D179" s="12"/>
      <c r="E179" s="12"/>
      <c r="F179" s="12"/>
    </row>
    <row r="180" spans="1:6" ht="15.75">
      <c r="A180" s="12"/>
      <c r="B180" s="12"/>
      <c r="C180" s="12"/>
      <c r="D180" s="12"/>
      <c r="E180" s="12"/>
      <c r="F180" s="12"/>
    </row>
    <row r="181" spans="1:6" ht="15.75">
      <c r="A181" s="12"/>
      <c r="B181" s="12"/>
      <c r="C181" s="12"/>
      <c r="D181" s="12"/>
      <c r="E181" s="12"/>
      <c r="F181" s="12"/>
    </row>
    <row r="182" spans="1:6" ht="15.75">
      <c r="A182" s="12"/>
      <c r="B182" s="12"/>
      <c r="C182" s="12"/>
      <c r="D182" s="12"/>
      <c r="E182" s="12"/>
      <c r="F182" s="12"/>
    </row>
    <row r="183" spans="1:6" ht="15.75">
      <c r="A183" s="12"/>
      <c r="B183" s="12"/>
      <c r="C183" s="12"/>
      <c r="D183" s="12"/>
      <c r="E183" s="12"/>
      <c r="F183" s="12"/>
    </row>
    <row r="184" spans="1:6" ht="15.75">
      <c r="A184" s="12"/>
      <c r="B184" s="12"/>
      <c r="C184" s="12"/>
      <c r="D184" s="12"/>
      <c r="E184" s="12"/>
      <c r="F184" s="12"/>
    </row>
    <row r="185" spans="1:6" ht="15.75">
      <c r="A185" s="12"/>
      <c r="B185" s="12"/>
      <c r="C185" s="12"/>
      <c r="D185" s="12"/>
      <c r="E185" s="12"/>
      <c r="F185" s="12"/>
    </row>
    <row r="186" spans="1:6" ht="15.75">
      <c r="A186" s="12"/>
      <c r="B186" s="12"/>
      <c r="C186" s="12"/>
      <c r="D186" s="12"/>
      <c r="E186" s="12"/>
      <c r="F186" s="12"/>
    </row>
    <row r="187" spans="1:6" ht="15.75">
      <c r="A187" s="12"/>
      <c r="B187" s="12"/>
      <c r="C187" s="12"/>
      <c r="D187" s="12"/>
      <c r="E187" s="12"/>
      <c r="F187" s="12"/>
    </row>
    <row r="188" spans="1:6" ht="15.75">
      <c r="A188" s="12"/>
      <c r="B188" s="12"/>
      <c r="C188" s="12"/>
      <c r="D188" s="12"/>
      <c r="E188" s="12"/>
      <c r="F188" s="12"/>
    </row>
    <row r="189" spans="1:6" ht="15.75">
      <c r="A189" s="12"/>
      <c r="B189" s="12"/>
      <c r="C189" s="12"/>
      <c r="D189" s="12"/>
      <c r="E189" s="12"/>
      <c r="F189" s="12"/>
    </row>
    <row r="190" spans="1:6" ht="15.75">
      <c r="A190" s="12"/>
      <c r="B190" s="12"/>
      <c r="C190" s="12"/>
      <c r="D190" s="12"/>
      <c r="E190" s="12"/>
      <c r="F190" s="12"/>
    </row>
    <row r="191" spans="1:6" ht="15.75">
      <c r="A191" s="12"/>
      <c r="B191" s="12"/>
      <c r="C191" s="12"/>
      <c r="D191" s="12"/>
      <c r="E191" s="12"/>
      <c r="F191" s="12"/>
    </row>
    <row r="192" spans="1:6" ht="15.75">
      <c r="A192" s="12"/>
      <c r="B192" s="12"/>
      <c r="C192" s="12"/>
      <c r="D192" s="12"/>
      <c r="E192" s="12"/>
      <c r="F192" s="12"/>
    </row>
    <row r="193" spans="1:6" ht="15.75">
      <c r="A193" s="12"/>
      <c r="B193" s="12"/>
      <c r="C193" s="12"/>
      <c r="D193" s="12"/>
      <c r="E193" s="12"/>
      <c r="F193" s="12"/>
    </row>
    <row r="194" spans="1:6" ht="15.75">
      <c r="A194" s="12"/>
      <c r="B194" s="12"/>
      <c r="C194" s="12"/>
      <c r="D194" s="12"/>
      <c r="E194" s="12"/>
      <c r="F194" s="12"/>
    </row>
    <row r="195" spans="1:6" ht="15.75">
      <c r="A195" s="12"/>
      <c r="B195" s="12"/>
      <c r="C195" s="12"/>
      <c r="D195" s="12"/>
      <c r="E195" s="12"/>
      <c r="F195" s="12"/>
    </row>
    <row r="196" spans="1:6" ht="15.75">
      <c r="A196" s="12"/>
      <c r="B196" s="12"/>
      <c r="C196" s="12"/>
      <c r="D196" s="12"/>
      <c r="E196" s="12"/>
      <c r="F196" s="12"/>
    </row>
    <row r="197" spans="1:6" ht="15.75">
      <c r="A197" s="12"/>
      <c r="B197" s="12"/>
      <c r="C197" s="12"/>
      <c r="D197" s="12"/>
      <c r="E197" s="12"/>
      <c r="F197" s="12"/>
    </row>
    <row r="198" spans="1:6" ht="15.75">
      <c r="A198" s="12"/>
      <c r="B198" s="12"/>
      <c r="C198" s="12"/>
      <c r="D198" s="12"/>
      <c r="E198" s="12"/>
      <c r="F198" s="12"/>
    </row>
    <row r="199" spans="1:6" ht="15.75">
      <c r="A199" s="12"/>
      <c r="B199" s="12"/>
      <c r="C199" s="12"/>
      <c r="D199" s="12"/>
      <c r="E199" s="12"/>
      <c r="F199" s="12"/>
    </row>
    <row r="200" spans="1:6" ht="15.75">
      <c r="A200" s="12"/>
      <c r="B200" s="12"/>
      <c r="C200" s="12"/>
      <c r="D200" s="12"/>
      <c r="E200" s="12"/>
      <c r="F200" s="12"/>
    </row>
    <row r="201" spans="1:6" ht="15.75">
      <c r="A201" s="12"/>
      <c r="B201" s="12"/>
      <c r="C201" s="12"/>
      <c r="D201" s="12"/>
      <c r="E201" s="12"/>
      <c r="F201" s="12"/>
    </row>
    <row r="202" spans="1:6" ht="15.75">
      <c r="A202" s="12"/>
      <c r="B202" s="12"/>
      <c r="C202" s="12"/>
      <c r="D202" s="12"/>
      <c r="E202" s="12"/>
      <c r="F202" s="12"/>
    </row>
    <row r="203" spans="1:6" ht="15.75">
      <c r="A203" s="12"/>
      <c r="B203" s="12"/>
      <c r="C203" s="12"/>
      <c r="D203" s="12"/>
      <c r="E203" s="12"/>
      <c r="F203" s="12"/>
    </row>
    <row r="204" spans="1:6" ht="15.75">
      <c r="A204" s="12"/>
      <c r="B204" s="12"/>
      <c r="C204" s="12"/>
      <c r="D204" s="12"/>
      <c r="E204" s="12"/>
      <c r="F204" s="12"/>
    </row>
    <row r="205" spans="1:6" ht="15.75">
      <c r="A205" s="12"/>
      <c r="B205" s="12"/>
      <c r="C205" s="12"/>
      <c r="D205" s="12"/>
      <c r="E205" s="12"/>
      <c r="F205" s="12"/>
    </row>
    <row r="206" spans="1:6" ht="15.75">
      <c r="A206" s="12"/>
      <c r="B206" s="12"/>
      <c r="C206" s="12"/>
      <c r="D206" s="12"/>
      <c r="E206" s="12"/>
      <c r="F206" s="12"/>
    </row>
    <row r="207" spans="1:6" ht="15.75">
      <c r="A207" s="12"/>
      <c r="B207" s="12"/>
      <c r="C207" s="12"/>
      <c r="D207" s="12"/>
      <c r="E207" s="12"/>
      <c r="F207" s="12"/>
    </row>
    <row r="208" spans="1:6" ht="15.75">
      <c r="A208" s="12"/>
      <c r="B208" s="12"/>
      <c r="C208" s="12"/>
      <c r="D208" s="12"/>
      <c r="E208" s="12"/>
      <c r="F208" s="12"/>
    </row>
    <row r="209" spans="1:6" ht="15.75">
      <c r="A209" s="12"/>
      <c r="B209" s="12"/>
      <c r="C209" s="12"/>
      <c r="D209" s="12"/>
      <c r="E209" s="12"/>
      <c r="F209" s="12"/>
    </row>
    <row r="210" spans="1:6" ht="15.75">
      <c r="A210" s="12"/>
      <c r="B210" s="12"/>
      <c r="C210" s="12"/>
      <c r="D210" s="12"/>
      <c r="E210" s="12"/>
      <c r="F210" s="12"/>
    </row>
    <row r="211" spans="1:6" ht="15.75">
      <c r="A211" s="12"/>
      <c r="B211" s="12"/>
      <c r="C211" s="12"/>
      <c r="D211" s="12"/>
      <c r="E211" s="12"/>
      <c r="F211" s="12"/>
    </row>
    <row r="212" spans="1:6" ht="15.75">
      <c r="A212" s="12"/>
      <c r="B212" s="12"/>
      <c r="C212" s="12"/>
      <c r="D212" s="12"/>
      <c r="E212" s="12"/>
      <c r="F212" s="12"/>
    </row>
    <row r="213" spans="1:6" ht="15.75">
      <c r="A213" s="12"/>
      <c r="B213" s="12"/>
      <c r="C213" s="12"/>
      <c r="D213" s="12"/>
      <c r="E213" s="12"/>
      <c r="F213" s="12"/>
    </row>
    <row r="214" spans="1:6" ht="15.75">
      <c r="A214" s="12"/>
      <c r="B214" s="12"/>
      <c r="C214" s="12"/>
      <c r="D214" s="12"/>
      <c r="E214" s="12"/>
      <c r="F214" s="12"/>
    </row>
    <row r="215" spans="1:6" ht="15.75">
      <c r="A215" s="12"/>
      <c r="B215" s="12"/>
      <c r="C215" s="12"/>
      <c r="D215" s="12"/>
      <c r="E215" s="12"/>
      <c r="F215" s="12"/>
    </row>
    <row r="216" spans="1:6" ht="15.75">
      <c r="A216" s="12"/>
      <c r="B216" s="12"/>
      <c r="C216" s="12"/>
      <c r="D216" s="12"/>
      <c r="E216" s="12"/>
      <c r="F216" s="12"/>
    </row>
    <row r="217" spans="1:6" ht="15.75">
      <c r="A217" s="12"/>
      <c r="B217" s="12"/>
      <c r="C217" s="12"/>
      <c r="D217" s="12"/>
      <c r="E217" s="12"/>
      <c r="F217" s="12"/>
    </row>
    <row r="218" spans="1:6" ht="15.75">
      <c r="A218" s="12"/>
      <c r="B218" s="12"/>
      <c r="C218" s="12"/>
      <c r="D218" s="12"/>
      <c r="E218" s="12"/>
      <c r="F218" s="12"/>
    </row>
    <row r="219" spans="1:6" ht="15.75">
      <c r="A219" s="12"/>
      <c r="B219" s="12"/>
      <c r="C219" s="12"/>
      <c r="D219" s="12"/>
      <c r="E219" s="12"/>
      <c r="F219" s="12"/>
    </row>
    <row r="220" spans="1:6" ht="15.75">
      <c r="A220" s="12"/>
      <c r="B220" s="12"/>
      <c r="C220" s="12"/>
      <c r="D220" s="12"/>
      <c r="E220" s="12"/>
      <c r="F220" s="12"/>
    </row>
    <row r="221" spans="1:6" ht="15.75">
      <c r="A221" s="12"/>
      <c r="B221" s="12"/>
      <c r="C221" s="12"/>
      <c r="D221" s="12"/>
      <c r="E221" s="12"/>
      <c r="F221" s="12"/>
    </row>
    <row r="222" spans="1:6" ht="15.75">
      <c r="A222" s="12"/>
      <c r="B222" s="12"/>
      <c r="C222" s="12"/>
      <c r="D222" s="12"/>
      <c r="E222" s="12"/>
      <c r="F222" s="12"/>
    </row>
    <row r="223" spans="1:6" ht="15.75">
      <c r="A223" s="12"/>
      <c r="B223" s="12"/>
      <c r="C223" s="12"/>
      <c r="D223" s="12"/>
      <c r="E223" s="12"/>
      <c r="F223" s="12"/>
    </row>
    <row r="224" spans="1:6" ht="15.75">
      <c r="A224" s="12"/>
      <c r="B224" s="12"/>
      <c r="C224" s="12"/>
      <c r="D224" s="12"/>
      <c r="E224" s="12"/>
      <c r="F224" s="12"/>
    </row>
    <row r="225" spans="1:6" ht="15.75">
      <c r="A225" s="12"/>
      <c r="B225" s="12"/>
      <c r="C225" s="12"/>
      <c r="D225" s="12"/>
      <c r="E225" s="12"/>
      <c r="F225" s="12"/>
    </row>
    <row r="226" spans="1:6" ht="15.75">
      <c r="A226" s="12"/>
      <c r="B226" s="12"/>
      <c r="C226" s="12"/>
      <c r="D226" s="12"/>
      <c r="E226" s="12"/>
      <c r="F226" s="12"/>
    </row>
    <row r="227" spans="1:6" ht="15.75">
      <c r="A227" s="12"/>
      <c r="B227" s="12"/>
      <c r="C227" s="12"/>
      <c r="D227" s="12"/>
      <c r="E227" s="12"/>
      <c r="F227" s="12"/>
    </row>
    <row r="228" spans="1:6" ht="15.75">
      <c r="A228" s="12"/>
      <c r="B228" s="12"/>
      <c r="C228" s="12"/>
      <c r="D228" s="12"/>
      <c r="E228" s="12"/>
      <c r="F228" s="12"/>
    </row>
    <row r="229" spans="1:6" ht="15.75">
      <c r="A229" s="12"/>
      <c r="B229" s="12"/>
      <c r="C229" s="12"/>
      <c r="D229" s="12"/>
      <c r="E229" s="12"/>
      <c r="F229" s="12"/>
    </row>
    <row r="230" spans="1:6" ht="15.75">
      <c r="A230" s="12"/>
      <c r="B230" s="12"/>
      <c r="C230" s="12"/>
      <c r="D230" s="12"/>
      <c r="E230" s="12"/>
      <c r="F230" s="12"/>
    </row>
    <row r="231" spans="1:6" ht="15.75">
      <c r="A231" s="12"/>
      <c r="B231" s="12"/>
      <c r="C231" s="12"/>
      <c r="D231" s="12"/>
      <c r="E231" s="12"/>
      <c r="F231" s="12"/>
    </row>
    <row r="232" spans="1:6" ht="15.75">
      <c r="A232" s="12"/>
      <c r="B232" s="12"/>
      <c r="C232" s="12"/>
      <c r="D232" s="12"/>
      <c r="E232" s="12"/>
      <c r="F232" s="12"/>
    </row>
    <row r="233" spans="1:6" ht="15.75">
      <c r="A233" s="12"/>
      <c r="B233" s="12"/>
      <c r="C233" s="12"/>
      <c r="D233" s="12"/>
      <c r="E233" s="12"/>
      <c r="F233" s="12"/>
    </row>
    <row r="234" spans="1:6" ht="15.75">
      <c r="A234" s="12"/>
      <c r="B234" s="12"/>
      <c r="C234" s="12"/>
      <c r="D234" s="12"/>
      <c r="E234" s="12"/>
      <c r="F234" s="12"/>
    </row>
    <row r="235" spans="1:6" ht="15.75">
      <c r="A235" s="12"/>
      <c r="B235" s="12"/>
      <c r="C235" s="12"/>
      <c r="D235" s="12"/>
      <c r="E235" s="12"/>
      <c r="F235" s="12"/>
    </row>
    <row r="236" spans="1:6" ht="15.75">
      <c r="A236" s="12"/>
      <c r="B236" s="12"/>
      <c r="C236" s="12"/>
      <c r="D236" s="12"/>
      <c r="E236" s="12"/>
      <c r="F236" s="12"/>
    </row>
    <row r="237" spans="1:6" ht="15.75">
      <c r="A237" s="12"/>
      <c r="B237" s="12"/>
      <c r="C237" s="12"/>
      <c r="D237" s="12"/>
      <c r="E237" s="12"/>
      <c r="F237" s="12"/>
    </row>
    <row r="238" spans="1:6" ht="15.75">
      <c r="A238" s="12"/>
      <c r="B238" s="12"/>
      <c r="C238" s="12"/>
      <c r="D238" s="12"/>
      <c r="E238" s="12"/>
      <c r="F238" s="12"/>
    </row>
    <row r="239" spans="1:6" ht="15.75">
      <c r="A239" s="12"/>
      <c r="B239" s="12"/>
      <c r="C239" s="12"/>
      <c r="D239" s="12"/>
      <c r="E239" s="12"/>
      <c r="F239" s="12"/>
    </row>
    <row r="240" spans="1:6" ht="15.75">
      <c r="A240" s="12"/>
      <c r="B240" s="12"/>
      <c r="C240" s="12"/>
      <c r="D240" s="12"/>
      <c r="E240" s="12"/>
      <c r="F240" s="12"/>
    </row>
    <row r="241" spans="1:6" ht="15.75">
      <c r="A241" s="12"/>
      <c r="B241" s="12"/>
      <c r="C241" s="12"/>
      <c r="D241" s="12"/>
      <c r="E241" s="12"/>
      <c r="F241" s="12"/>
    </row>
    <row r="242" spans="1:6" ht="15.75">
      <c r="A242" s="12"/>
      <c r="B242" s="12"/>
      <c r="C242" s="12"/>
      <c r="D242" s="12"/>
      <c r="E242" s="12"/>
      <c r="F242" s="12"/>
    </row>
    <row r="243" spans="1:6" ht="15.75">
      <c r="A243" s="12"/>
      <c r="B243" s="12"/>
      <c r="C243" s="12"/>
      <c r="D243" s="12"/>
      <c r="E243" s="12"/>
      <c r="F243" s="12"/>
    </row>
    <row r="244" spans="1:6" ht="15.75">
      <c r="A244" s="12"/>
      <c r="B244" s="12"/>
      <c r="C244" s="12"/>
      <c r="D244" s="12"/>
      <c r="E244" s="12"/>
      <c r="F244" s="12"/>
    </row>
    <row r="245" spans="1:6" ht="15.75">
      <c r="A245" s="12"/>
      <c r="B245" s="12"/>
      <c r="C245" s="12"/>
      <c r="D245" s="12"/>
      <c r="E245" s="12"/>
      <c r="F245" s="12"/>
    </row>
    <row r="246" spans="1:6" ht="15.75">
      <c r="A246" s="12"/>
      <c r="B246" s="12"/>
      <c r="C246" s="12"/>
      <c r="D246" s="12"/>
      <c r="E246" s="12"/>
      <c r="F246" s="12"/>
    </row>
    <row r="247" spans="1:6" ht="15.75">
      <c r="A247" s="12"/>
      <c r="B247" s="12"/>
      <c r="C247" s="12"/>
      <c r="D247" s="12"/>
      <c r="E247" s="12"/>
      <c r="F247" s="12"/>
    </row>
    <row r="248" spans="1:6" ht="15.75">
      <c r="A248" s="12"/>
      <c r="B248" s="12"/>
      <c r="C248" s="12"/>
      <c r="D248" s="12"/>
      <c r="E248" s="12"/>
      <c r="F248" s="12"/>
    </row>
    <row r="249" spans="1:6" ht="15.75">
      <c r="A249" s="12"/>
      <c r="B249" s="12"/>
      <c r="C249" s="12"/>
      <c r="D249" s="12"/>
      <c r="E249" s="12"/>
      <c r="F249" s="12"/>
    </row>
    <row r="250" spans="1:6" ht="15.75">
      <c r="A250" s="12"/>
      <c r="B250" s="12"/>
      <c r="C250" s="12"/>
      <c r="D250" s="12"/>
      <c r="E250" s="12"/>
      <c r="F250" s="12"/>
    </row>
    <row r="251" spans="1:6" ht="15.75">
      <c r="A251" s="12"/>
      <c r="B251" s="12"/>
      <c r="C251" s="12"/>
      <c r="D251" s="12"/>
      <c r="E251" s="12"/>
      <c r="F251" s="12"/>
    </row>
    <row r="252" spans="1:6" ht="15.75">
      <c r="A252" s="12"/>
      <c r="B252" s="12"/>
      <c r="C252" s="12"/>
      <c r="D252" s="12"/>
      <c r="E252" s="12"/>
      <c r="F252" s="12"/>
    </row>
    <row r="253" spans="1:6" ht="15.75">
      <c r="A253" s="12"/>
      <c r="B253" s="12"/>
      <c r="C253" s="12"/>
      <c r="D253" s="12"/>
      <c r="E253" s="12"/>
      <c r="F253" s="12"/>
    </row>
    <row r="254" spans="1:6" ht="15.75">
      <c r="A254" s="12"/>
      <c r="B254" s="12"/>
      <c r="C254" s="12"/>
      <c r="D254" s="12"/>
      <c r="E254" s="12"/>
      <c r="F254" s="12"/>
    </row>
    <row r="255" spans="1:6" ht="15.75">
      <c r="A255" s="12"/>
      <c r="B255" s="12"/>
      <c r="C255" s="12"/>
      <c r="D255" s="12"/>
      <c r="E255" s="12"/>
      <c r="F255" s="12"/>
    </row>
    <row r="256" spans="1:6" ht="15.75">
      <c r="A256" s="12"/>
      <c r="B256" s="12"/>
      <c r="C256" s="12"/>
      <c r="D256" s="12"/>
      <c r="E256" s="12"/>
      <c r="F256" s="12"/>
    </row>
    <row r="257" spans="1:6" ht="15.75">
      <c r="A257" s="12"/>
      <c r="B257" s="12"/>
      <c r="C257" s="12"/>
      <c r="D257" s="12"/>
      <c r="E257" s="12"/>
      <c r="F257" s="12"/>
    </row>
    <row r="258" spans="1:6" ht="15.75">
      <c r="A258" s="12"/>
      <c r="B258" s="12"/>
      <c r="C258" s="12"/>
      <c r="D258" s="12"/>
      <c r="E258" s="12"/>
      <c r="F258" s="12"/>
    </row>
    <row r="259" spans="1:6" ht="15.75">
      <c r="A259" s="12"/>
      <c r="B259" s="12"/>
      <c r="C259" s="12"/>
      <c r="D259" s="12"/>
      <c r="E259" s="12"/>
      <c r="F259" s="12"/>
    </row>
    <row r="260" spans="1:6" ht="15.75">
      <c r="A260" s="12"/>
      <c r="B260" s="12"/>
      <c r="C260" s="12"/>
      <c r="D260" s="12"/>
      <c r="E260" s="12"/>
      <c r="F260" s="12"/>
    </row>
    <row r="261" spans="1:6" ht="15.75">
      <c r="A261" s="12"/>
      <c r="B261" s="12"/>
      <c r="C261" s="12"/>
      <c r="D261" s="12"/>
      <c r="E261" s="12"/>
      <c r="F261" s="12"/>
    </row>
    <row r="262" spans="1:6" ht="15.75">
      <c r="A262" s="12"/>
      <c r="B262" s="12"/>
      <c r="C262" s="12"/>
      <c r="D262" s="12"/>
      <c r="E262" s="12"/>
      <c r="F262" s="12"/>
    </row>
    <row r="263" spans="1:6" ht="15.75">
      <c r="A263" s="12"/>
      <c r="B263" s="12"/>
      <c r="C263" s="12"/>
      <c r="D263" s="12"/>
      <c r="E263" s="12"/>
      <c r="F263" s="12"/>
    </row>
    <row r="264" spans="1:6" ht="15.75">
      <c r="A264" s="12"/>
      <c r="B264" s="12"/>
      <c r="C264" s="12"/>
      <c r="D264" s="12"/>
      <c r="E264" s="12"/>
      <c r="F264" s="12"/>
    </row>
    <row r="265" spans="1:6" ht="15.75">
      <c r="A265" s="12"/>
      <c r="B265" s="12"/>
      <c r="C265" s="12"/>
      <c r="D265" s="12"/>
      <c r="E265" s="12"/>
      <c r="F265" s="12"/>
    </row>
    <row r="266" spans="1:6" ht="15.75">
      <c r="A266" s="12"/>
      <c r="B266" s="12"/>
      <c r="C266" s="12"/>
      <c r="D266" s="12"/>
      <c r="E266" s="12"/>
      <c r="F266" s="12"/>
    </row>
    <row r="267" spans="1:6" ht="15.75">
      <c r="A267" s="12"/>
      <c r="B267" s="12"/>
      <c r="C267" s="12"/>
      <c r="D267" s="12"/>
      <c r="E267" s="12"/>
      <c r="F267" s="12"/>
    </row>
    <row r="268" spans="1:6" ht="15.75">
      <c r="A268" s="12"/>
      <c r="B268" s="12"/>
      <c r="C268" s="12"/>
      <c r="D268" s="12"/>
      <c r="E268" s="12"/>
      <c r="F268" s="12"/>
    </row>
    <row r="269" spans="1:6" ht="15.75">
      <c r="A269" s="12"/>
      <c r="B269" s="12"/>
      <c r="C269" s="12"/>
      <c r="D269" s="12"/>
      <c r="E269" s="12"/>
      <c r="F269" s="12"/>
    </row>
    <row r="270" spans="1:6" ht="15.75">
      <c r="A270" s="12"/>
      <c r="B270" s="12"/>
      <c r="C270" s="12"/>
      <c r="D270" s="12"/>
      <c r="E270" s="12"/>
      <c r="F270" s="12"/>
    </row>
    <row r="271" spans="1:6" ht="15.75">
      <c r="A271" s="12"/>
      <c r="B271" s="12"/>
      <c r="C271" s="12"/>
      <c r="D271" s="12"/>
      <c r="E271" s="12"/>
      <c r="F271" s="12"/>
    </row>
    <row r="272" spans="1:6" ht="15.75">
      <c r="A272" s="12"/>
      <c r="B272" s="12"/>
      <c r="C272" s="12"/>
      <c r="D272" s="12"/>
      <c r="E272" s="12"/>
      <c r="F272" s="12"/>
    </row>
    <row r="273" spans="1:6" ht="15.75">
      <c r="A273" s="12"/>
      <c r="B273" s="12"/>
      <c r="C273" s="12"/>
      <c r="D273" s="12"/>
      <c r="E273" s="12"/>
      <c r="F273" s="12"/>
    </row>
    <row r="274" spans="1:6" ht="15.75">
      <c r="A274" s="12"/>
      <c r="B274" s="12"/>
      <c r="C274" s="12"/>
      <c r="D274" s="12"/>
      <c r="E274" s="12"/>
      <c r="F274" s="12"/>
    </row>
    <row r="275" spans="1:6" ht="15.75">
      <c r="A275" s="12"/>
      <c r="B275" s="12"/>
      <c r="C275" s="12"/>
      <c r="D275" s="12"/>
      <c r="E275" s="12"/>
      <c r="F275" s="12"/>
    </row>
    <row r="276" spans="1:6" ht="15.75">
      <c r="A276" s="12"/>
      <c r="B276" s="12"/>
      <c r="C276" s="12"/>
      <c r="D276" s="12"/>
      <c r="E276" s="12"/>
      <c r="F276" s="12"/>
    </row>
    <row r="277" spans="1:6" ht="15.75">
      <c r="A277" s="12"/>
      <c r="B277" s="12"/>
      <c r="C277" s="12"/>
      <c r="D277" s="12"/>
      <c r="E277" s="12"/>
      <c r="F277" s="12"/>
    </row>
    <row r="278" spans="1:6" ht="15.75">
      <c r="A278" s="12"/>
      <c r="B278" s="12"/>
      <c r="C278" s="12"/>
      <c r="D278" s="12"/>
      <c r="E278" s="12"/>
      <c r="F278" s="12"/>
    </row>
    <row r="279" spans="1:6" ht="15.75">
      <c r="A279" s="12"/>
      <c r="B279" s="12"/>
      <c r="C279" s="12"/>
      <c r="D279" s="12"/>
      <c r="E279" s="12"/>
      <c r="F279" s="12"/>
    </row>
    <row r="280" spans="1:6" ht="15.75">
      <c r="A280" s="12"/>
      <c r="B280" s="12"/>
      <c r="C280" s="12"/>
      <c r="D280" s="12"/>
      <c r="E280" s="12"/>
      <c r="F280" s="12"/>
    </row>
    <row r="281" spans="1:6" ht="15.75">
      <c r="A281" s="12"/>
      <c r="B281" s="12"/>
      <c r="C281" s="12"/>
      <c r="D281" s="12"/>
      <c r="E281" s="12"/>
      <c r="F281" s="12"/>
    </row>
    <row r="282" spans="1:6" ht="15.75">
      <c r="A282" s="12"/>
      <c r="B282" s="12"/>
      <c r="C282" s="12"/>
      <c r="D282" s="12"/>
      <c r="E282" s="12"/>
      <c r="F282" s="12"/>
    </row>
    <row r="283" spans="1:6" ht="15.75">
      <c r="A283" s="12"/>
      <c r="B283" s="12"/>
      <c r="C283" s="12"/>
      <c r="D283" s="12"/>
      <c r="E283" s="12"/>
      <c r="F283" s="12"/>
    </row>
    <row r="284" spans="1:6" ht="15.75">
      <c r="A284" s="12"/>
      <c r="B284" s="12"/>
      <c r="C284" s="12"/>
      <c r="D284" s="12"/>
      <c r="E284" s="12"/>
      <c r="F284" s="12"/>
    </row>
    <row r="285" spans="1:6" ht="15.75">
      <c r="A285" s="12"/>
      <c r="B285" s="12"/>
      <c r="C285" s="12"/>
      <c r="D285" s="12"/>
      <c r="E285" s="12"/>
      <c r="F285" s="12"/>
    </row>
    <row r="286" spans="1:6" ht="15.75">
      <c r="A286" s="12"/>
      <c r="B286" s="12"/>
      <c r="C286" s="12"/>
      <c r="D286" s="12"/>
      <c r="E286" s="12"/>
      <c r="F286" s="12"/>
    </row>
    <row r="287" spans="1:6" ht="15.75">
      <c r="A287" s="12"/>
      <c r="B287" s="12"/>
      <c r="C287" s="12"/>
      <c r="D287" s="12"/>
      <c r="E287" s="12"/>
      <c r="F287" s="12"/>
    </row>
    <row r="288" spans="1:6" ht="15.75">
      <c r="A288" s="12"/>
      <c r="B288" s="12"/>
      <c r="C288" s="12"/>
      <c r="D288" s="12"/>
      <c r="E288" s="12"/>
      <c r="F288" s="12"/>
    </row>
    <row r="289" spans="1:6" ht="15.75">
      <c r="A289" s="12"/>
      <c r="B289" s="12"/>
      <c r="C289" s="12"/>
      <c r="D289" s="12"/>
      <c r="E289" s="12"/>
      <c r="F289" s="12"/>
    </row>
    <row r="290" spans="1:6" ht="15.75">
      <c r="A290" s="12"/>
      <c r="B290" s="12"/>
      <c r="C290" s="12"/>
      <c r="D290" s="12"/>
      <c r="E290" s="12"/>
      <c r="F290" s="12"/>
    </row>
    <row r="291" spans="1:6" ht="15.75">
      <c r="A291" s="12"/>
      <c r="B291" s="12"/>
      <c r="C291" s="12"/>
      <c r="D291" s="12"/>
      <c r="E291" s="12"/>
      <c r="F291" s="12"/>
    </row>
    <row r="292" spans="1:6" ht="15.75">
      <c r="A292" s="12"/>
      <c r="B292" s="12"/>
      <c r="C292" s="12"/>
      <c r="D292" s="12"/>
      <c r="E292" s="12"/>
      <c r="F292" s="12"/>
    </row>
    <row r="293" spans="1:6" ht="15.75">
      <c r="A293" s="12"/>
      <c r="B293" s="12"/>
      <c r="C293" s="12"/>
      <c r="D293" s="12"/>
      <c r="E293" s="12"/>
      <c r="F293" s="12"/>
    </row>
    <row r="294" spans="1:6" ht="15.75">
      <c r="A294" s="12"/>
      <c r="B294" s="12"/>
      <c r="C294" s="12"/>
      <c r="D294" s="12"/>
      <c r="E294" s="12"/>
      <c r="F294" s="12"/>
    </row>
    <row r="295" spans="1:6" ht="15.75">
      <c r="A295" s="12"/>
      <c r="B295" s="12"/>
      <c r="C295" s="12"/>
      <c r="D295" s="12"/>
      <c r="E295" s="12"/>
      <c r="F295" s="12"/>
    </row>
    <row r="296" spans="1:6" ht="15.75">
      <c r="A296" s="12"/>
      <c r="B296" s="12"/>
      <c r="C296" s="12"/>
      <c r="D296" s="12"/>
      <c r="E296" s="12"/>
      <c r="F296" s="12"/>
    </row>
    <row r="297" spans="1:6" ht="15.75">
      <c r="A297" s="12"/>
      <c r="B297" s="12"/>
      <c r="C297" s="12"/>
      <c r="D297" s="12"/>
      <c r="E297" s="12"/>
      <c r="F297" s="12"/>
    </row>
    <row r="298" spans="1:6" ht="15.75">
      <c r="A298" s="12"/>
      <c r="B298" s="12"/>
      <c r="C298" s="12"/>
      <c r="D298" s="12"/>
      <c r="E298" s="12"/>
      <c r="F298" s="12"/>
    </row>
    <row r="299" spans="1:6" ht="15.75">
      <c r="A299" s="12"/>
      <c r="B299" s="12"/>
      <c r="C299" s="12"/>
      <c r="D299" s="12"/>
      <c r="E299" s="12"/>
      <c r="F299" s="12"/>
    </row>
    <row r="300" spans="1:6" ht="15.75">
      <c r="A300" s="12"/>
      <c r="B300" s="12"/>
      <c r="C300" s="12"/>
      <c r="D300" s="12"/>
      <c r="E300" s="12"/>
      <c r="F300" s="12"/>
    </row>
    <row r="301" spans="1:6" ht="15.75">
      <c r="A301" s="12"/>
      <c r="B301" s="12"/>
      <c r="C301" s="12"/>
      <c r="D301" s="12"/>
      <c r="E301" s="12"/>
      <c r="F301" s="12"/>
    </row>
    <row r="302" spans="1:6" ht="15.75">
      <c r="A302" s="12"/>
      <c r="B302" s="12"/>
      <c r="C302" s="12"/>
      <c r="D302" s="12"/>
      <c r="E302" s="12"/>
      <c r="F302" s="12"/>
    </row>
    <row r="303" spans="1:6" ht="15.75">
      <c r="A303" s="12"/>
      <c r="B303" s="12"/>
      <c r="C303" s="12"/>
      <c r="D303" s="12"/>
      <c r="E303" s="12"/>
      <c r="F303" s="12"/>
    </row>
    <row r="304" spans="1:6" ht="15.75">
      <c r="A304" s="12"/>
      <c r="B304" s="12"/>
      <c r="C304" s="12"/>
      <c r="D304" s="12"/>
      <c r="E304" s="12"/>
      <c r="F304" s="12"/>
    </row>
    <row r="305" spans="1:6" ht="15.75">
      <c r="A305" s="12"/>
      <c r="B305" s="12"/>
      <c r="C305" s="12"/>
      <c r="D305" s="12"/>
      <c r="E305" s="12"/>
      <c r="F305" s="12"/>
    </row>
    <row r="306" spans="1:6" ht="15.75">
      <c r="A306" s="12"/>
      <c r="B306" s="12"/>
      <c r="C306" s="12"/>
      <c r="D306" s="12"/>
      <c r="E306" s="12"/>
      <c r="F306" s="12"/>
    </row>
    <row r="307" spans="1:6" ht="15.75">
      <c r="A307" s="12"/>
      <c r="B307" s="12"/>
      <c r="C307" s="12"/>
      <c r="D307" s="12"/>
      <c r="E307" s="12"/>
      <c r="F307" s="12"/>
    </row>
    <row r="308" spans="1:6" ht="15.75">
      <c r="A308" s="12"/>
      <c r="B308" s="12"/>
      <c r="C308" s="12"/>
      <c r="D308" s="12"/>
      <c r="E308" s="12"/>
      <c r="F308" s="12"/>
    </row>
    <row r="309" spans="1:6" ht="15.75">
      <c r="A309" s="12"/>
      <c r="B309" s="12"/>
      <c r="C309" s="12"/>
      <c r="D309" s="12"/>
      <c r="E309" s="12"/>
      <c r="F309" s="12"/>
    </row>
    <row r="310" spans="1:6" ht="15.75">
      <c r="A310" s="12"/>
      <c r="B310" s="12"/>
      <c r="C310" s="12"/>
      <c r="D310" s="12"/>
      <c r="E310" s="12"/>
      <c r="F310" s="12"/>
    </row>
    <row r="311" spans="1:6" ht="15.75">
      <c r="A311" s="12"/>
      <c r="B311" s="12"/>
      <c r="C311" s="12"/>
      <c r="D311" s="12"/>
      <c r="E311" s="12"/>
      <c r="F311" s="12"/>
    </row>
    <row r="312" spans="1:6" ht="15.75">
      <c r="A312" s="12"/>
      <c r="B312" s="12"/>
      <c r="C312" s="12"/>
      <c r="D312" s="12"/>
      <c r="E312" s="12"/>
      <c r="F312" s="12"/>
    </row>
    <row r="313" spans="1:6" ht="15.75">
      <c r="A313" s="12"/>
      <c r="B313" s="12"/>
      <c r="C313" s="12"/>
      <c r="D313" s="12"/>
      <c r="E313" s="12"/>
      <c r="F313" s="12"/>
    </row>
    <row r="314" spans="1:6" ht="15.75">
      <c r="A314" s="12"/>
      <c r="B314" s="12"/>
      <c r="C314" s="12"/>
      <c r="D314" s="12"/>
      <c r="E314" s="12"/>
      <c r="F314" s="12"/>
    </row>
    <row r="315" spans="1:6" ht="15.75">
      <c r="A315" s="12"/>
      <c r="B315" s="12"/>
      <c r="C315" s="12"/>
      <c r="D315" s="12"/>
      <c r="E315" s="12"/>
      <c r="F315" s="12"/>
    </row>
    <row r="316" spans="1:6" ht="15.75">
      <c r="A316" s="12"/>
      <c r="B316" s="12"/>
      <c r="C316" s="12"/>
      <c r="D316" s="12"/>
      <c r="E316" s="12"/>
      <c r="F316" s="12"/>
    </row>
    <row r="317" spans="1:6" ht="15.75">
      <c r="A317" s="12"/>
      <c r="B317" s="12"/>
      <c r="C317" s="12"/>
      <c r="D317" s="12"/>
      <c r="E317" s="12"/>
      <c r="F317" s="12"/>
    </row>
    <row r="318" spans="1:6" ht="15.75">
      <c r="A318" s="12"/>
      <c r="B318" s="12"/>
      <c r="C318" s="12"/>
      <c r="D318" s="12"/>
      <c r="E318" s="12"/>
      <c r="F318" s="12"/>
    </row>
    <row r="319" spans="1:6" ht="15.75">
      <c r="A319" s="12"/>
      <c r="B319" s="12"/>
      <c r="C319" s="12"/>
      <c r="D319" s="12"/>
      <c r="E319" s="12"/>
      <c r="F319" s="12"/>
    </row>
    <row r="320" spans="1:6" ht="15.75">
      <c r="A320" s="12"/>
      <c r="B320" s="12"/>
      <c r="C320" s="12"/>
      <c r="D320" s="12"/>
      <c r="E320" s="12"/>
      <c r="F320" s="12"/>
    </row>
    <row r="321" spans="1:6" ht="15.75">
      <c r="A321" s="12"/>
      <c r="B321" s="12"/>
      <c r="C321" s="12"/>
      <c r="D321" s="12"/>
      <c r="E321" s="12"/>
      <c r="F321" s="12"/>
    </row>
    <row r="322" spans="1:6" ht="15.75">
      <c r="A322" s="12"/>
      <c r="B322" s="12"/>
      <c r="C322" s="12"/>
      <c r="D322" s="12"/>
      <c r="E322" s="12"/>
      <c r="F322" s="12"/>
    </row>
    <row r="323" spans="1:6" ht="15.75">
      <c r="A323" s="12"/>
      <c r="B323" s="12"/>
      <c r="C323" s="12"/>
      <c r="D323" s="12"/>
      <c r="E323" s="12"/>
      <c r="F323" s="12"/>
    </row>
    <row r="324" spans="1:6" ht="15.75">
      <c r="A324" s="12"/>
      <c r="B324" s="12"/>
      <c r="C324" s="12"/>
      <c r="D324" s="12"/>
      <c r="E324" s="12"/>
      <c r="F324" s="12"/>
    </row>
    <row r="325" spans="1:6" ht="15.75">
      <c r="A325" s="12"/>
      <c r="B325" s="12"/>
      <c r="C325" s="12"/>
      <c r="D325" s="12"/>
      <c r="E325" s="12"/>
      <c r="F325" s="12"/>
    </row>
    <row r="326" spans="1:6" ht="15.75">
      <c r="A326" s="12"/>
      <c r="B326" s="12"/>
      <c r="C326" s="12"/>
      <c r="D326" s="12"/>
      <c r="E326" s="12"/>
      <c r="F326" s="12"/>
    </row>
    <row r="327" spans="1:6" ht="15.75">
      <c r="A327" s="12"/>
      <c r="B327" s="12"/>
      <c r="C327" s="12"/>
      <c r="D327" s="12"/>
      <c r="E327" s="12"/>
      <c r="F327" s="12"/>
    </row>
    <row r="328" spans="1:6" ht="15.75">
      <c r="A328" s="12"/>
      <c r="B328" s="12"/>
      <c r="C328" s="12"/>
      <c r="D328" s="12"/>
      <c r="E328" s="12"/>
      <c r="F328" s="12"/>
    </row>
    <row r="329" spans="1:6" ht="15.75">
      <c r="A329" s="12"/>
      <c r="B329" s="12"/>
      <c r="C329" s="12"/>
      <c r="D329" s="12"/>
      <c r="E329" s="12"/>
      <c r="F329" s="12"/>
    </row>
    <row r="330" spans="1:6" ht="15.75">
      <c r="A330" s="12"/>
      <c r="B330" s="12"/>
      <c r="C330" s="12"/>
      <c r="D330" s="12"/>
      <c r="E330" s="12"/>
      <c r="F330" s="12"/>
    </row>
    <row r="331" spans="1:6" ht="15.75">
      <c r="A331" s="12"/>
      <c r="B331" s="12"/>
      <c r="C331" s="12"/>
      <c r="D331" s="12"/>
      <c r="E331" s="12"/>
      <c r="F331" s="12"/>
    </row>
    <row r="332" spans="1:6" ht="15.75">
      <c r="A332" s="12"/>
      <c r="B332" s="12"/>
      <c r="C332" s="12"/>
      <c r="D332" s="12"/>
      <c r="E332" s="12"/>
      <c r="F332" s="12"/>
    </row>
    <row r="333" spans="1:6" ht="15.75">
      <c r="A333" s="12"/>
      <c r="B333" s="12"/>
      <c r="C333" s="12"/>
      <c r="D333" s="12"/>
      <c r="E333" s="12"/>
      <c r="F333" s="12"/>
    </row>
    <row r="334" spans="1:6" ht="15.75">
      <c r="A334" s="12"/>
      <c r="B334" s="12"/>
      <c r="C334" s="12"/>
      <c r="D334" s="12"/>
      <c r="E334" s="12"/>
      <c r="F334" s="12"/>
    </row>
    <row r="335" spans="1:6" ht="15.75">
      <c r="A335" s="12"/>
      <c r="B335" s="12"/>
      <c r="C335" s="12"/>
      <c r="D335" s="12"/>
      <c r="E335" s="12"/>
      <c r="F335" s="12"/>
    </row>
    <row r="336" spans="1:6" ht="15.75">
      <c r="A336" s="12"/>
      <c r="B336" s="12"/>
      <c r="C336" s="12"/>
      <c r="D336" s="12"/>
      <c r="E336" s="12"/>
      <c r="F336" s="12"/>
    </row>
    <row r="337" spans="1:6" ht="15.75">
      <c r="A337" s="12"/>
      <c r="B337" s="12"/>
      <c r="C337" s="12"/>
      <c r="D337" s="12"/>
      <c r="E337" s="12"/>
      <c r="F337" s="12"/>
    </row>
    <row r="338" spans="1:6" ht="15.75">
      <c r="A338" s="12"/>
      <c r="B338" s="12"/>
      <c r="C338" s="12"/>
      <c r="D338" s="12"/>
      <c r="E338" s="12"/>
      <c r="F338" s="12"/>
    </row>
    <row r="339" spans="1:6" ht="15.75">
      <c r="A339" s="12"/>
      <c r="B339" s="12"/>
      <c r="C339" s="12"/>
      <c r="D339" s="12"/>
      <c r="E339" s="12"/>
      <c r="F339" s="12"/>
    </row>
    <row r="340" spans="1:6" ht="15.75">
      <c r="A340" s="12"/>
      <c r="B340" s="12"/>
      <c r="C340" s="12"/>
      <c r="D340" s="12"/>
      <c r="E340" s="12"/>
      <c r="F340" s="12"/>
    </row>
    <row r="341" spans="1:6" ht="15.75">
      <c r="A341" s="12"/>
      <c r="B341" s="12"/>
      <c r="C341" s="12"/>
      <c r="D341" s="12"/>
      <c r="E341" s="12"/>
      <c r="F341" s="12"/>
    </row>
    <row r="342" spans="1:6" ht="15.75">
      <c r="A342" s="12"/>
      <c r="B342" s="12"/>
      <c r="C342" s="12"/>
      <c r="D342" s="12"/>
      <c r="E342" s="12"/>
      <c r="F342" s="12"/>
    </row>
    <row r="343" spans="1:6" ht="15.75">
      <c r="A343" s="12"/>
      <c r="B343" s="12"/>
      <c r="C343" s="12"/>
      <c r="D343" s="12"/>
      <c r="E343" s="12"/>
      <c r="F343" s="12"/>
    </row>
    <row r="344" spans="1:6" ht="15.75">
      <c r="A344" s="12"/>
      <c r="B344" s="12"/>
      <c r="C344" s="12"/>
      <c r="D344" s="12"/>
      <c r="E344" s="12"/>
      <c r="F344" s="12"/>
    </row>
    <row r="345" spans="1:6" ht="15.75">
      <c r="A345" s="12"/>
      <c r="B345" s="12"/>
      <c r="C345" s="12"/>
      <c r="D345" s="12"/>
      <c r="E345" s="12"/>
      <c r="F345" s="12"/>
    </row>
    <row r="346" spans="1:6" ht="15.75">
      <c r="A346" s="12"/>
      <c r="B346" s="12"/>
      <c r="C346" s="12"/>
      <c r="D346" s="12"/>
      <c r="E346" s="12"/>
      <c r="F346" s="12"/>
    </row>
    <row r="347" spans="1:6" ht="15.75">
      <c r="A347" s="12"/>
      <c r="B347" s="12"/>
      <c r="C347" s="12"/>
      <c r="D347" s="12"/>
      <c r="E347" s="12"/>
      <c r="F347" s="12"/>
    </row>
    <row r="348" spans="1:6" ht="15.75">
      <c r="A348" s="12"/>
      <c r="B348" s="12"/>
      <c r="C348" s="12"/>
      <c r="D348" s="12"/>
      <c r="E348" s="12"/>
      <c r="F348" s="12"/>
    </row>
    <row r="349" spans="1:6" ht="15.75">
      <c r="A349" s="12"/>
      <c r="B349" s="12"/>
      <c r="C349" s="12"/>
      <c r="D349" s="12"/>
      <c r="E349" s="12"/>
      <c r="F349" s="12"/>
    </row>
    <row r="350" spans="1:6" ht="15.75">
      <c r="A350" s="12"/>
      <c r="B350" s="12"/>
      <c r="C350" s="12"/>
      <c r="D350" s="12"/>
      <c r="E350" s="12"/>
      <c r="F350" s="12"/>
    </row>
    <row r="351" spans="1:6" ht="15.75">
      <c r="A351" s="12"/>
      <c r="B351" s="12"/>
      <c r="C351" s="12"/>
      <c r="D351" s="12"/>
      <c r="E351" s="12"/>
      <c r="F351" s="12"/>
    </row>
    <row r="352" spans="1:6" ht="15.75">
      <c r="A352" s="12"/>
      <c r="B352" s="12"/>
      <c r="C352" s="12"/>
      <c r="D352" s="12"/>
      <c r="E352" s="12"/>
      <c r="F352" s="12"/>
    </row>
    <row r="353" spans="1:6" ht="15.75">
      <c r="A353" s="12"/>
      <c r="B353" s="12"/>
      <c r="C353" s="12"/>
      <c r="D353" s="12"/>
      <c r="E353" s="12"/>
      <c r="F353" s="12"/>
    </row>
    <row r="354" spans="1:6" ht="15.75">
      <c r="A354" s="12"/>
      <c r="B354" s="12"/>
      <c r="C354" s="12"/>
      <c r="D354" s="12"/>
      <c r="E354" s="12"/>
      <c r="F354" s="12"/>
    </row>
    <row r="355" spans="1:6" ht="15.75">
      <c r="A355" s="12"/>
      <c r="B355" s="12"/>
      <c r="C355" s="12"/>
      <c r="D355" s="12"/>
      <c r="E355" s="12"/>
      <c r="F355" s="12"/>
    </row>
    <row r="356" spans="1:6" ht="15.75">
      <c r="A356" s="12"/>
      <c r="B356" s="12"/>
      <c r="C356" s="12"/>
      <c r="D356" s="12"/>
      <c r="E356" s="12"/>
      <c r="F356" s="12"/>
    </row>
    <row r="357" spans="1:6" ht="15.75">
      <c r="A357" s="12"/>
      <c r="B357" s="12"/>
      <c r="C357" s="12"/>
      <c r="D357" s="12"/>
      <c r="E357" s="12"/>
      <c r="F357" s="12"/>
    </row>
    <row r="358" spans="1:6" ht="15.75">
      <c r="A358" s="12"/>
      <c r="B358" s="12"/>
      <c r="C358" s="12"/>
      <c r="D358" s="12"/>
      <c r="E358" s="12"/>
      <c r="F358" s="12"/>
    </row>
    <row r="359" spans="1:6" ht="15.75">
      <c r="A359" s="12"/>
      <c r="B359" s="12"/>
      <c r="C359" s="12"/>
      <c r="D359" s="12"/>
      <c r="E359" s="12"/>
      <c r="F359" s="12"/>
    </row>
    <row r="360" spans="1:6" ht="15.75">
      <c r="A360" s="12"/>
      <c r="B360" s="12"/>
      <c r="C360" s="12"/>
      <c r="D360" s="12"/>
      <c r="E360" s="12"/>
      <c r="F360" s="12"/>
    </row>
    <row r="361" spans="1:6" ht="15.75">
      <c r="A361" s="12"/>
      <c r="B361" s="12"/>
      <c r="C361" s="12"/>
      <c r="D361" s="12"/>
      <c r="E361" s="12"/>
      <c r="F361" s="12"/>
    </row>
    <row r="362" spans="1:6" ht="15.75">
      <c r="A362" s="12"/>
      <c r="B362" s="12"/>
      <c r="C362" s="12"/>
      <c r="D362" s="12"/>
      <c r="E362" s="12"/>
      <c r="F362" s="12"/>
    </row>
    <row r="363" spans="1:6" ht="15.75">
      <c r="A363" s="12"/>
      <c r="B363" s="12"/>
      <c r="C363" s="12"/>
      <c r="D363" s="12"/>
      <c r="E363" s="12"/>
      <c r="F363" s="12"/>
    </row>
    <row r="364" spans="1:6" ht="15.75">
      <c r="A364" s="12"/>
      <c r="B364" s="12"/>
      <c r="C364" s="12"/>
      <c r="D364" s="12"/>
      <c r="E364" s="12"/>
      <c r="F364" s="12"/>
    </row>
    <row r="365" spans="1:6" ht="15.75">
      <c r="A365" s="12"/>
      <c r="B365" s="12"/>
      <c r="C365" s="12"/>
      <c r="D365" s="12"/>
      <c r="E365" s="12"/>
      <c r="F365" s="12"/>
    </row>
    <row r="366" spans="1:6" ht="15.75">
      <c r="A366" s="12"/>
      <c r="B366" s="12"/>
      <c r="C366" s="12"/>
      <c r="D366" s="12"/>
      <c r="E366" s="12"/>
      <c r="F366" s="12"/>
    </row>
    <row r="367" spans="1:6" ht="15.75">
      <c r="A367" s="12"/>
      <c r="B367" s="12"/>
      <c r="C367" s="12"/>
      <c r="D367" s="12"/>
      <c r="E367" s="12"/>
      <c r="F367" s="12"/>
    </row>
    <row r="368" spans="1:6" ht="15.75">
      <c r="A368" s="12"/>
      <c r="B368" s="12"/>
      <c r="C368" s="12"/>
      <c r="D368" s="12"/>
      <c r="E368" s="12"/>
      <c r="F368" s="12"/>
    </row>
    <row r="369" spans="1:6" ht="15.75">
      <c r="A369" s="12"/>
      <c r="B369" s="12"/>
      <c r="C369" s="12"/>
      <c r="D369" s="12"/>
      <c r="E369" s="12"/>
      <c r="F369" s="12"/>
    </row>
    <row r="370" spans="1:6" ht="15.75">
      <c r="A370" s="12"/>
      <c r="B370" s="12"/>
      <c r="C370" s="12"/>
      <c r="D370" s="12"/>
      <c r="E370" s="12"/>
      <c r="F370" s="12"/>
    </row>
    <row r="371" spans="1:6" ht="15.75">
      <c r="A371" s="12"/>
      <c r="B371" s="12"/>
      <c r="C371" s="12"/>
      <c r="D371" s="12"/>
      <c r="E371" s="12"/>
      <c r="F371" s="12"/>
    </row>
    <row r="372" spans="1:6" ht="15.75">
      <c r="A372" s="12"/>
      <c r="B372" s="12"/>
      <c r="C372" s="12"/>
      <c r="D372" s="12"/>
      <c r="E372" s="12"/>
      <c r="F372" s="12"/>
    </row>
    <row r="373" spans="1:6" ht="15.75">
      <c r="A373" s="12"/>
      <c r="B373" s="12"/>
      <c r="C373" s="12"/>
      <c r="D373" s="12"/>
      <c r="E373" s="12"/>
      <c r="F373" s="12"/>
    </row>
    <row r="374" spans="1:6" ht="15.75">
      <c r="A374" s="12"/>
      <c r="B374" s="12"/>
      <c r="C374" s="12"/>
      <c r="D374" s="12"/>
      <c r="E374" s="12"/>
      <c r="F374" s="12"/>
    </row>
    <row r="375" spans="1:6" ht="15.75">
      <c r="A375" s="12"/>
      <c r="B375" s="12"/>
      <c r="C375" s="12"/>
      <c r="D375" s="12"/>
      <c r="E375" s="12"/>
      <c r="F375" s="12"/>
    </row>
    <row r="376" spans="1:6" ht="15.75">
      <c r="A376" s="12"/>
      <c r="B376" s="12"/>
      <c r="C376" s="12"/>
      <c r="D376" s="12"/>
      <c r="E376" s="12"/>
      <c r="F376" s="12"/>
    </row>
    <row r="377" spans="1:6" ht="15.75">
      <c r="A377" s="12"/>
      <c r="B377" s="12"/>
      <c r="C377" s="12"/>
      <c r="D377" s="12"/>
      <c r="E377" s="12"/>
      <c r="F377" s="12"/>
    </row>
    <row r="378" spans="1:6" ht="15.75">
      <c r="A378" s="12"/>
      <c r="B378" s="12"/>
      <c r="C378" s="12"/>
      <c r="D378" s="12"/>
      <c r="E378" s="12"/>
      <c r="F378" s="12"/>
    </row>
    <row r="379" spans="1:6" ht="15.75">
      <c r="A379" s="12"/>
      <c r="B379" s="12"/>
      <c r="C379" s="12"/>
      <c r="D379" s="12"/>
      <c r="E379" s="12"/>
      <c r="F379" s="12"/>
    </row>
    <row r="380" spans="1:6" ht="15.75">
      <c r="A380" s="12"/>
      <c r="B380" s="12"/>
      <c r="C380" s="12"/>
      <c r="D380" s="12"/>
      <c r="E380" s="12"/>
      <c r="F380" s="12"/>
    </row>
    <row r="381" spans="1:6" ht="15.75">
      <c r="A381" s="12"/>
      <c r="B381" s="12"/>
      <c r="C381" s="12"/>
      <c r="D381" s="12"/>
      <c r="E381" s="12"/>
      <c r="F381" s="12"/>
    </row>
    <row r="382" spans="1:6" ht="15.75">
      <c r="A382" s="12"/>
      <c r="B382" s="12"/>
      <c r="C382" s="12"/>
      <c r="D382" s="12"/>
      <c r="E382" s="12"/>
      <c r="F382" s="12"/>
    </row>
    <row r="383" spans="1:6" ht="15.75">
      <c r="A383" s="12"/>
      <c r="B383" s="12"/>
      <c r="C383" s="12"/>
      <c r="D383" s="12"/>
      <c r="E383" s="12"/>
      <c r="F383" s="12"/>
    </row>
    <row r="384" spans="1:6" ht="15.75">
      <c r="A384" s="12"/>
      <c r="B384" s="12"/>
      <c r="C384" s="12"/>
      <c r="D384" s="12"/>
      <c r="E384" s="12"/>
      <c r="F384" s="12"/>
    </row>
    <row r="385" spans="1:6" ht="15.75">
      <c r="A385" s="12"/>
      <c r="B385" s="12"/>
      <c r="C385" s="12"/>
      <c r="D385" s="12"/>
      <c r="E385" s="12"/>
      <c r="F385" s="12"/>
    </row>
    <row r="386" spans="1:6" ht="15.75">
      <c r="A386" s="12"/>
      <c r="B386" s="12"/>
      <c r="C386" s="12"/>
      <c r="D386" s="12"/>
      <c r="E386" s="12"/>
      <c r="F386" s="12"/>
    </row>
    <row r="387" spans="1:6" ht="15.75">
      <c r="A387" s="12"/>
      <c r="B387" s="12"/>
      <c r="C387" s="12"/>
      <c r="D387" s="12"/>
      <c r="E387" s="12"/>
      <c r="F387" s="12"/>
    </row>
    <row r="388" spans="1:6" ht="15.75">
      <c r="A388" s="12"/>
      <c r="B388" s="12"/>
      <c r="C388" s="12"/>
      <c r="D388" s="12"/>
      <c r="E388" s="12"/>
      <c r="F388" s="12"/>
    </row>
    <row r="389" spans="1:6" ht="15.75">
      <c r="A389" s="12"/>
      <c r="B389" s="12"/>
      <c r="C389" s="12"/>
      <c r="D389" s="12"/>
      <c r="E389" s="12"/>
      <c r="F389" s="12"/>
    </row>
    <row r="390" spans="1:6" ht="15.75">
      <c r="A390" s="12"/>
      <c r="B390" s="12"/>
      <c r="C390" s="12"/>
      <c r="D390" s="12"/>
      <c r="E390" s="12"/>
      <c r="F390" s="12"/>
    </row>
    <row r="391" spans="1:6" ht="15.75">
      <c r="A391" s="12"/>
      <c r="B391" s="12"/>
      <c r="C391" s="12"/>
      <c r="D391" s="12"/>
      <c r="E391" s="12"/>
      <c r="F391" s="12"/>
    </row>
    <row r="392" spans="1:6" ht="15.75">
      <c r="A392" s="12"/>
      <c r="B392" s="12"/>
      <c r="C392" s="12"/>
      <c r="D392" s="12"/>
      <c r="E392" s="12"/>
      <c r="F392" s="12"/>
    </row>
    <row r="393" spans="1:6" ht="15.75">
      <c r="A393" s="12"/>
      <c r="B393" s="12"/>
      <c r="C393" s="12"/>
      <c r="D393" s="12"/>
      <c r="E393" s="12"/>
      <c r="F393" s="12"/>
    </row>
    <row r="394" spans="1:6" ht="15.75">
      <c r="A394" s="12"/>
      <c r="B394" s="12"/>
      <c r="C394" s="12"/>
      <c r="D394" s="12"/>
      <c r="E394" s="12"/>
      <c r="F394" s="12"/>
    </row>
    <row r="395" spans="1:6" ht="15.75">
      <c r="A395" s="12"/>
      <c r="B395" s="12"/>
      <c r="C395" s="12"/>
      <c r="D395" s="12"/>
      <c r="E395" s="12"/>
      <c r="F395" s="12"/>
    </row>
    <row r="396" spans="1:6" ht="15.75">
      <c r="A396" s="12"/>
      <c r="B396" s="12"/>
      <c r="C396" s="12"/>
      <c r="D396" s="12"/>
      <c r="E396" s="12"/>
      <c r="F396" s="12"/>
    </row>
    <row r="397" spans="1:6" ht="15.75">
      <c r="A397" s="12"/>
      <c r="B397" s="12"/>
      <c r="C397" s="12"/>
      <c r="D397" s="12"/>
      <c r="E397" s="12"/>
      <c r="F397" s="12"/>
    </row>
    <row r="398" spans="1:6" ht="15.75">
      <c r="A398" s="12"/>
      <c r="B398" s="12"/>
      <c r="C398" s="12"/>
      <c r="D398" s="12"/>
      <c r="E398" s="12"/>
      <c r="F398" s="12"/>
    </row>
    <row r="399" spans="1:6" ht="15.75">
      <c r="A399" s="12"/>
      <c r="B399" s="12"/>
      <c r="C399" s="12"/>
      <c r="D399" s="12"/>
      <c r="E399" s="12"/>
      <c r="F399" s="12"/>
    </row>
    <row r="400" spans="1:6" ht="15.75">
      <c r="A400" s="12"/>
      <c r="B400" s="12"/>
      <c r="C400" s="12"/>
      <c r="D400" s="12"/>
      <c r="E400" s="12"/>
      <c r="F400" s="12"/>
    </row>
    <row r="401" spans="1:6" ht="15.75">
      <c r="A401" s="12"/>
      <c r="B401" s="12"/>
      <c r="C401" s="12"/>
      <c r="D401" s="12"/>
      <c r="E401" s="12"/>
      <c r="F401" s="12"/>
    </row>
    <row r="402" spans="1:6" ht="15.75">
      <c r="A402" s="12"/>
      <c r="B402" s="12"/>
      <c r="C402" s="12"/>
      <c r="D402" s="12"/>
      <c r="E402" s="12"/>
      <c r="F402" s="12"/>
    </row>
    <row r="403" spans="1:6" ht="15.75">
      <c r="A403" s="12"/>
      <c r="B403" s="12"/>
      <c r="C403" s="12"/>
      <c r="D403" s="12"/>
      <c r="E403" s="12"/>
      <c r="F403" s="12"/>
    </row>
    <row r="404" spans="1:6" ht="15.75">
      <c r="A404" s="12"/>
      <c r="B404" s="12"/>
      <c r="C404" s="12"/>
      <c r="D404" s="12"/>
      <c r="E404" s="12"/>
      <c r="F404" s="12"/>
    </row>
    <row r="405" spans="1:6" ht="15.75">
      <c r="A405" s="12"/>
      <c r="B405" s="12"/>
      <c r="C405" s="12"/>
      <c r="D405" s="12"/>
      <c r="E405" s="12"/>
      <c r="F405" s="12"/>
    </row>
    <row r="406" spans="1:6" ht="15.75">
      <c r="A406" s="12"/>
      <c r="B406" s="12"/>
      <c r="C406" s="12"/>
      <c r="D406" s="12"/>
      <c r="E406" s="12"/>
      <c r="F406" s="12"/>
    </row>
    <row r="407" spans="1:6" ht="15.75">
      <c r="A407" s="12"/>
      <c r="B407" s="12"/>
      <c r="C407" s="12"/>
      <c r="D407" s="12"/>
      <c r="E407" s="12"/>
      <c r="F407" s="12"/>
    </row>
    <row r="408" spans="1:6" ht="15.75">
      <c r="A408" s="12"/>
      <c r="B408" s="12"/>
      <c r="C408" s="12"/>
      <c r="D408" s="12"/>
      <c r="E408" s="12"/>
      <c r="F408" s="12"/>
    </row>
    <row r="409" spans="1:6" ht="15.75">
      <c r="A409" s="12"/>
      <c r="B409" s="12"/>
      <c r="C409" s="12"/>
      <c r="D409" s="12"/>
      <c r="E409" s="12"/>
      <c r="F409" s="12"/>
    </row>
    <row r="410" spans="1:6" ht="15.75">
      <c r="A410" s="12"/>
      <c r="B410" s="12"/>
      <c r="C410" s="12"/>
      <c r="D410" s="12"/>
      <c r="E410" s="12"/>
      <c r="F410" s="12"/>
    </row>
    <row r="411" spans="1:6" ht="15.75">
      <c r="A411" s="12"/>
      <c r="B411" s="12"/>
      <c r="C411" s="12"/>
      <c r="D411" s="12"/>
      <c r="E411" s="12"/>
      <c r="F411" s="12"/>
    </row>
    <row r="412" spans="1:6" ht="15.75">
      <c r="A412" s="12"/>
      <c r="B412" s="12"/>
      <c r="C412" s="12"/>
      <c r="D412" s="12"/>
      <c r="E412" s="12"/>
      <c r="F412" s="12"/>
    </row>
    <row r="413" spans="1:6" ht="15.75">
      <c r="A413" s="12"/>
      <c r="B413" s="12"/>
      <c r="C413" s="12"/>
      <c r="D413" s="12"/>
      <c r="E413" s="12"/>
      <c r="F413" s="12"/>
    </row>
    <row r="414" spans="1:6" ht="15.75">
      <c r="A414" s="12"/>
      <c r="B414" s="12"/>
      <c r="C414" s="12"/>
      <c r="D414" s="12"/>
      <c r="E414" s="12"/>
      <c r="F414" s="12"/>
    </row>
    <row r="415" spans="1:6" ht="15.75">
      <c r="A415" s="12"/>
      <c r="B415" s="12"/>
      <c r="C415" s="12"/>
      <c r="D415" s="12"/>
      <c r="E415" s="12"/>
      <c r="F415" s="12"/>
    </row>
    <row r="416" spans="1:6" ht="15.75">
      <c r="A416" s="12"/>
      <c r="B416" s="12"/>
      <c r="C416" s="12"/>
      <c r="D416" s="12"/>
      <c r="E416" s="12"/>
      <c r="F416" s="12"/>
    </row>
    <row r="417" spans="1:6" ht="15.75">
      <c r="A417" s="12"/>
      <c r="B417" s="12"/>
      <c r="C417" s="12"/>
      <c r="D417" s="12"/>
      <c r="E417" s="12"/>
      <c r="F417" s="12"/>
    </row>
    <row r="418" spans="1:6" ht="15.75">
      <c r="A418" s="12"/>
      <c r="B418" s="12"/>
      <c r="C418" s="12"/>
      <c r="D418" s="12"/>
      <c r="E418" s="12"/>
      <c r="F418" s="12"/>
    </row>
    <row r="419" spans="1:6" ht="15.75">
      <c r="A419" s="12"/>
      <c r="B419" s="12"/>
      <c r="C419" s="12"/>
      <c r="D419" s="12"/>
      <c r="E419" s="12"/>
      <c r="F419" s="12"/>
    </row>
    <row r="420" spans="1:6" ht="15.75">
      <c r="A420" s="12"/>
      <c r="B420" s="12"/>
      <c r="C420" s="12"/>
      <c r="D420" s="12"/>
      <c r="E420" s="12"/>
      <c r="F420" s="12"/>
    </row>
    <row r="421" spans="1:6" ht="15.75">
      <c r="A421" s="12"/>
      <c r="B421" s="12"/>
      <c r="C421" s="12"/>
      <c r="D421" s="12"/>
      <c r="E421" s="12"/>
      <c r="F421" s="12"/>
    </row>
    <row r="422" spans="1:6" ht="15.75">
      <c r="A422" s="12"/>
      <c r="B422" s="12"/>
      <c r="C422" s="12"/>
      <c r="D422" s="12"/>
      <c r="E422" s="12"/>
      <c r="F422" s="12"/>
    </row>
    <row r="423" spans="1:6" ht="15.75">
      <c r="A423" s="12"/>
      <c r="B423" s="12"/>
      <c r="C423" s="12"/>
      <c r="D423" s="12"/>
      <c r="E423" s="12"/>
      <c r="F423" s="12"/>
    </row>
    <row r="424" spans="1:6" ht="15.75">
      <c r="A424" s="12"/>
      <c r="B424" s="12"/>
      <c r="C424" s="12"/>
      <c r="D424" s="12"/>
      <c r="E424" s="12"/>
      <c r="F424" s="12"/>
    </row>
    <row r="425" spans="1:6" ht="15.75">
      <c r="A425" s="12"/>
      <c r="B425" s="12"/>
      <c r="C425" s="12"/>
      <c r="D425" s="12"/>
      <c r="E425" s="12"/>
      <c r="F425" s="12"/>
    </row>
    <row r="426" spans="1:6" ht="15.75">
      <c r="A426" s="12"/>
      <c r="B426" s="12"/>
      <c r="C426" s="12"/>
      <c r="D426" s="12"/>
      <c r="E426" s="12"/>
      <c r="F426" s="12"/>
    </row>
    <row r="427" spans="1:6" ht="15.75">
      <c r="A427" s="12"/>
      <c r="B427" s="12"/>
      <c r="C427" s="12"/>
      <c r="D427" s="12"/>
      <c r="E427" s="12"/>
      <c r="F427" s="12"/>
    </row>
    <row r="428" spans="1:6" ht="15.75">
      <c r="A428" s="12"/>
      <c r="B428" s="12"/>
      <c r="C428" s="12"/>
      <c r="D428" s="12"/>
      <c r="E428" s="12"/>
      <c r="F428" s="12"/>
    </row>
    <row r="429" spans="1:6" ht="15.75">
      <c r="A429" s="12"/>
      <c r="B429" s="12"/>
      <c r="C429" s="12"/>
      <c r="D429" s="12"/>
      <c r="E429" s="12"/>
      <c r="F429" s="12"/>
    </row>
    <row r="430" spans="1:6" ht="15.75">
      <c r="A430" s="12"/>
      <c r="B430" s="12"/>
      <c r="C430" s="12"/>
      <c r="D430" s="12"/>
      <c r="E430" s="12"/>
      <c r="F430" s="12"/>
    </row>
    <row r="431" spans="1:6" ht="15.75">
      <c r="A431" s="12"/>
      <c r="B431" s="12"/>
      <c r="C431" s="12"/>
      <c r="D431" s="12"/>
      <c r="E431" s="12"/>
      <c r="F431" s="12"/>
    </row>
    <row r="432" spans="1:6" ht="15.75">
      <c r="A432" s="12"/>
      <c r="B432" s="12"/>
      <c r="C432" s="12"/>
      <c r="D432" s="12"/>
      <c r="E432" s="12"/>
      <c r="F432" s="12"/>
    </row>
    <row r="433" spans="1:6" ht="15.75">
      <c r="A433" s="12"/>
      <c r="B433" s="12"/>
      <c r="C433" s="12"/>
      <c r="D433" s="12"/>
      <c r="E433" s="12"/>
      <c r="F433" s="12"/>
    </row>
    <row r="434" spans="1:6" ht="15.75">
      <c r="A434" s="12"/>
      <c r="B434" s="12"/>
      <c r="C434" s="12"/>
      <c r="D434" s="12"/>
      <c r="E434" s="12"/>
      <c r="F434" s="12"/>
    </row>
    <row r="435" spans="1:6" ht="15.75">
      <c r="A435" s="12"/>
      <c r="B435" s="12"/>
      <c r="C435" s="12"/>
      <c r="D435" s="12"/>
      <c r="E435" s="12"/>
      <c r="F435" s="12"/>
    </row>
    <row r="436" spans="1:6" ht="15.75">
      <c r="A436" s="12"/>
      <c r="B436" s="12"/>
      <c r="C436" s="12"/>
      <c r="D436" s="12"/>
      <c r="E436" s="12"/>
      <c r="F436" s="12"/>
    </row>
    <row r="437" spans="1:6" ht="15.75">
      <c r="A437" s="12"/>
      <c r="B437" s="12"/>
      <c r="C437" s="12"/>
      <c r="D437" s="12"/>
      <c r="E437" s="12"/>
      <c r="F437" s="12"/>
    </row>
    <row r="438" spans="1:6" ht="15.75">
      <c r="A438" s="12"/>
      <c r="B438" s="12"/>
      <c r="C438" s="12"/>
      <c r="D438" s="12"/>
      <c r="E438" s="12"/>
      <c r="F438" s="12"/>
    </row>
    <row r="439" spans="1:6" ht="15.75">
      <c r="A439" s="12"/>
      <c r="B439" s="12"/>
      <c r="C439" s="12"/>
      <c r="D439" s="12"/>
      <c r="E439" s="12"/>
      <c r="F439" s="12"/>
    </row>
    <row r="440" spans="1:6" ht="15.75">
      <c r="A440" s="12"/>
      <c r="B440" s="12"/>
      <c r="C440" s="12"/>
      <c r="D440" s="12"/>
      <c r="E440" s="12"/>
      <c r="F440" s="12"/>
    </row>
    <row r="441" spans="1:6" ht="15.75">
      <c r="A441" s="12"/>
      <c r="B441" s="12"/>
      <c r="C441" s="12"/>
      <c r="D441" s="12"/>
      <c r="E441" s="12"/>
      <c r="F441" s="12"/>
    </row>
    <row r="442" spans="1:6" ht="15.75">
      <c r="A442" s="12"/>
      <c r="B442" s="12"/>
      <c r="C442" s="12"/>
      <c r="D442" s="12"/>
      <c r="E442" s="12"/>
      <c r="F442" s="12"/>
    </row>
    <row r="443" spans="1:6" ht="15.75">
      <c r="A443" s="12"/>
      <c r="B443" s="12"/>
      <c r="C443" s="12"/>
      <c r="D443" s="12"/>
      <c r="E443" s="12"/>
      <c r="F443" s="12"/>
    </row>
    <row r="444" spans="1:6" ht="15.75">
      <c r="A444" s="12"/>
      <c r="B444" s="12"/>
      <c r="C444" s="12"/>
      <c r="D444" s="12"/>
      <c r="E444" s="12"/>
      <c r="F444" s="12"/>
    </row>
    <row r="445" spans="1:6" ht="15.75">
      <c r="A445" s="12"/>
      <c r="B445" s="12"/>
      <c r="C445" s="12"/>
      <c r="D445" s="12"/>
      <c r="E445" s="12"/>
      <c r="F445" s="12"/>
    </row>
    <row r="446" spans="1:6" ht="15.75">
      <c r="A446" s="12"/>
      <c r="B446" s="12"/>
      <c r="C446" s="12"/>
      <c r="D446" s="12"/>
      <c r="E446" s="12"/>
      <c r="F446" s="12"/>
    </row>
    <row r="447" spans="1:6" ht="15.75">
      <c r="A447" s="12"/>
      <c r="B447" s="12"/>
      <c r="C447" s="12"/>
      <c r="D447" s="12"/>
      <c r="E447" s="12"/>
      <c r="F447" s="12"/>
    </row>
    <row r="448" spans="1:6" ht="15.75">
      <c r="A448" s="12"/>
      <c r="B448" s="12"/>
      <c r="C448" s="12"/>
      <c r="D448" s="12"/>
      <c r="E448" s="12"/>
      <c r="F448" s="12"/>
    </row>
    <row r="449" spans="1:6" ht="15.75">
      <c r="A449" s="12"/>
      <c r="B449" s="12"/>
      <c r="C449" s="12"/>
      <c r="D449" s="12"/>
      <c r="E449" s="12"/>
      <c r="F449" s="12"/>
    </row>
    <row r="450" spans="1:6" ht="15.75">
      <c r="A450" s="12"/>
      <c r="B450" s="12"/>
      <c r="C450" s="12"/>
      <c r="D450" s="12"/>
      <c r="E450" s="12"/>
      <c r="F450" s="12"/>
    </row>
    <row r="451" spans="1:6" ht="15.75">
      <c r="A451" s="12"/>
      <c r="B451" s="12"/>
      <c r="C451" s="12"/>
      <c r="D451" s="12"/>
      <c r="E451" s="12"/>
      <c r="F451" s="12"/>
    </row>
    <row r="452" spans="1:6" ht="15.75">
      <c r="A452" s="12"/>
      <c r="B452" s="12"/>
      <c r="C452" s="12"/>
      <c r="D452" s="12"/>
      <c r="E452" s="12"/>
      <c r="F452" s="12"/>
    </row>
    <row r="453" spans="1:6" ht="15.75">
      <c r="A453" s="12"/>
      <c r="B453" s="12"/>
      <c r="C453" s="12"/>
      <c r="D453" s="12"/>
      <c r="E453" s="12"/>
      <c r="F453" s="12"/>
    </row>
    <row r="454" spans="1:6" ht="15.75">
      <c r="A454" s="12"/>
      <c r="B454" s="12"/>
      <c r="C454" s="12"/>
      <c r="D454" s="12"/>
      <c r="E454" s="12"/>
      <c r="F454" s="12"/>
    </row>
    <row r="455" spans="1:6" ht="15.75">
      <c r="A455" s="12"/>
      <c r="B455" s="12"/>
      <c r="C455" s="12"/>
      <c r="D455" s="12"/>
      <c r="E455" s="12"/>
      <c r="F455" s="12"/>
    </row>
    <row r="456" spans="1:6" ht="15.75">
      <c r="A456" s="12"/>
      <c r="B456" s="12"/>
      <c r="C456" s="12"/>
      <c r="D456" s="12"/>
      <c r="E456" s="12"/>
      <c r="F456" s="12"/>
    </row>
    <row r="457" spans="1:6" ht="15.75">
      <c r="A457" s="12"/>
      <c r="B457" s="12"/>
      <c r="C457" s="12"/>
      <c r="D457" s="12"/>
      <c r="E457" s="12"/>
      <c r="F457" s="12"/>
    </row>
    <row r="458" spans="1:6" ht="15.75">
      <c r="A458" s="12"/>
      <c r="B458" s="12"/>
      <c r="C458" s="12"/>
      <c r="D458" s="12"/>
      <c r="E458" s="12"/>
      <c r="F458" s="12"/>
    </row>
    <row r="459" spans="1:6" ht="15.75">
      <c r="A459" s="12"/>
      <c r="B459" s="12"/>
      <c r="C459" s="12"/>
      <c r="D459" s="12"/>
      <c r="E459" s="12"/>
      <c r="F459" s="12"/>
    </row>
    <row r="460" spans="1:6" ht="15.75">
      <c r="A460" s="12"/>
      <c r="B460" s="12"/>
      <c r="C460" s="12"/>
      <c r="D460" s="12"/>
      <c r="E460" s="12"/>
      <c r="F460" s="12"/>
    </row>
    <row r="461" spans="1:6" ht="15.75">
      <c r="A461" s="12"/>
      <c r="B461" s="12"/>
      <c r="C461" s="12"/>
      <c r="D461" s="12"/>
      <c r="E461" s="12"/>
      <c r="F461" s="12"/>
    </row>
    <row r="462" spans="1:6" ht="15.75">
      <c r="A462" s="12"/>
      <c r="B462" s="12"/>
      <c r="C462" s="12"/>
      <c r="D462" s="12"/>
      <c r="E462" s="12"/>
      <c r="F462" s="12"/>
    </row>
    <row r="463" spans="1:6" ht="15.75">
      <c r="A463" s="12"/>
      <c r="B463" s="12"/>
      <c r="C463" s="12"/>
      <c r="D463" s="12"/>
      <c r="E463" s="12"/>
      <c r="F463" s="12"/>
    </row>
    <row r="464" spans="1:6" ht="15.75">
      <c r="A464" s="12"/>
      <c r="B464" s="12"/>
      <c r="C464" s="12"/>
      <c r="D464" s="12"/>
      <c r="E464" s="12"/>
      <c r="F464" s="12"/>
    </row>
    <row r="465" spans="1:6" ht="15.75">
      <c r="A465" s="12"/>
      <c r="B465" s="12"/>
      <c r="C465" s="12"/>
      <c r="D465" s="12"/>
      <c r="E465" s="12"/>
      <c r="F465" s="12"/>
    </row>
    <row r="466" spans="1:6" ht="15.75">
      <c r="A466" s="12"/>
      <c r="B466" s="12"/>
      <c r="C466" s="12"/>
      <c r="D466" s="12"/>
      <c r="E466" s="12"/>
      <c r="F466" s="12"/>
    </row>
    <row r="467" spans="1:6" ht="15.75">
      <c r="A467" s="12"/>
      <c r="B467" s="12"/>
      <c r="C467" s="12"/>
      <c r="D467" s="12"/>
      <c r="E467" s="12"/>
      <c r="F467" s="12"/>
    </row>
    <row r="468" spans="1:6" ht="15.75">
      <c r="A468" s="12"/>
      <c r="B468" s="12"/>
      <c r="C468" s="12"/>
      <c r="D468" s="12"/>
      <c r="E468" s="12"/>
      <c r="F468" s="12"/>
    </row>
    <row r="469" spans="1:6" ht="15.75">
      <c r="A469" s="12"/>
      <c r="B469" s="12"/>
      <c r="C469" s="12"/>
      <c r="D469" s="12"/>
      <c r="E469" s="12"/>
      <c r="F469" s="12"/>
    </row>
    <row r="470" spans="1:6" ht="15.75">
      <c r="A470" s="12"/>
      <c r="B470" s="12"/>
      <c r="C470" s="12"/>
      <c r="D470" s="12"/>
      <c r="E470" s="12"/>
      <c r="F470" s="12"/>
    </row>
    <row r="471" spans="1:6" ht="15.75">
      <c r="A471" s="12"/>
      <c r="B471" s="12"/>
      <c r="C471" s="12"/>
      <c r="D471" s="12"/>
      <c r="E471" s="12"/>
      <c r="F471" s="12"/>
    </row>
    <row r="472" spans="1:6" ht="15.75">
      <c r="A472" s="12"/>
      <c r="B472" s="12"/>
      <c r="C472" s="12"/>
      <c r="D472" s="12"/>
      <c r="E472" s="12"/>
      <c r="F472" s="12"/>
    </row>
    <row r="473" spans="1:6" ht="15.75">
      <c r="A473" s="12"/>
      <c r="B473" s="12"/>
      <c r="C473" s="12"/>
      <c r="D473" s="12"/>
      <c r="E473" s="12"/>
      <c r="F473" s="12"/>
    </row>
    <row r="474" spans="1:6" ht="15.75">
      <c r="A474" s="12"/>
      <c r="B474" s="12"/>
      <c r="C474" s="12"/>
      <c r="D474" s="12"/>
      <c r="E474" s="12"/>
      <c r="F474" s="12"/>
    </row>
    <row r="475" spans="1:6" ht="15.75">
      <c r="A475" s="12"/>
      <c r="B475" s="12"/>
      <c r="C475" s="12"/>
      <c r="D475" s="12"/>
      <c r="E475" s="12"/>
      <c r="F475" s="12"/>
    </row>
    <row r="476" spans="1:6" ht="15.75">
      <c r="A476" s="12"/>
      <c r="B476" s="12"/>
      <c r="C476" s="12"/>
      <c r="D476" s="12"/>
      <c r="E476" s="12"/>
      <c r="F476" s="12"/>
    </row>
    <row r="477" spans="1:6" ht="15.75">
      <c r="A477" s="12"/>
      <c r="B477" s="12"/>
      <c r="C477" s="12"/>
      <c r="D477" s="12"/>
      <c r="E477" s="12"/>
      <c r="F477" s="12"/>
    </row>
    <row r="478" spans="1:6" ht="15.75">
      <c r="A478" s="12"/>
      <c r="B478" s="12"/>
      <c r="C478" s="12"/>
      <c r="D478" s="12"/>
      <c r="E478" s="12"/>
      <c r="F478" s="12"/>
    </row>
    <row r="479" spans="1:6" ht="15.75">
      <c r="A479" s="12"/>
      <c r="B479" s="12"/>
      <c r="C479" s="12"/>
      <c r="D479" s="12"/>
      <c r="E479" s="12"/>
      <c r="F479" s="12"/>
    </row>
    <row r="480" spans="1:6" ht="15.75">
      <c r="A480" s="12"/>
      <c r="B480" s="12"/>
      <c r="C480" s="12"/>
      <c r="D480" s="12"/>
      <c r="E480" s="12"/>
      <c r="F480" s="12"/>
    </row>
    <row r="481" spans="1:6" ht="15.75">
      <c r="A481" s="12"/>
      <c r="B481" s="12"/>
      <c r="C481" s="12"/>
      <c r="D481" s="12"/>
      <c r="E481" s="12"/>
      <c r="F481" s="12"/>
    </row>
    <row r="482" spans="1:6" ht="15.75">
      <c r="A482" s="12"/>
      <c r="B482" s="12"/>
      <c r="C482" s="12"/>
      <c r="D482" s="12"/>
      <c r="E482" s="12"/>
      <c r="F482" s="12"/>
    </row>
    <row r="483" spans="1:6" ht="15.75">
      <c r="A483" s="12"/>
      <c r="B483" s="12"/>
      <c r="C483" s="12"/>
      <c r="D483" s="12"/>
      <c r="E483" s="12"/>
      <c r="F483" s="12"/>
    </row>
    <row r="484" spans="1:6" ht="15.75">
      <c r="A484" s="12"/>
      <c r="B484" s="12"/>
      <c r="C484" s="12"/>
      <c r="D484" s="12"/>
      <c r="E484" s="12"/>
      <c r="F484" s="12"/>
    </row>
    <row r="485" spans="1:6" ht="15.75">
      <c r="A485" s="12"/>
      <c r="B485" s="12"/>
      <c r="C485" s="12"/>
      <c r="D485" s="12"/>
      <c r="E485" s="12"/>
      <c r="F485" s="12"/>
    </row>
    <row r="486" spans="1:6" ht="15.75">
      <c r="A486" s="12"/>
      <c r="B486" s="12"/>
      <c r="C486" s="12"/>
      <c r="D486" s="12"/>
      <c r="E486" s="12"/>
      <c r="F486" s="12"/>
    </row>
    <row r="487" spans="1:6" ht="15.75">
      <c r="A487" s="12"/>
      <c r="B487" s="12"/>
      <c r="C487" s="12"/>
      <c r="D487" s="12"/>
      <c r="E487" s="12"/>
      <c r="F487" s="12"/>
    </row>
    <row r="488" spans="1:6" ht="15.75">
      <c r="A488" s="12"/>
      <c r="B488" s="12"/>
      <c r="C488" s="12"/>
      <c r="D488" s="12"/>
      <c r="E488" s="12"/>
      <c r="F488" s="12"/>
    </row>
    <row r="489" spans="1:6" ht="15.75">
      <c r="A489" s="12"/>
      <c r="B489" s="12"/>
      <c r="C489" s="12"/>
      <c r="D489" s="12"/>
      <c r="E489" s="12"/>
      <c r="F489" s="12"/>
    </row>
    <row r="490" spans="1:6" ht="15.75">
      <c r="A490" s="12"/>
      <c r="B490" s="12"/>
      <c r="C490" s="12"/>
      <c r="D490" s="12"/>
      <c r="E490" s="12"/>
      <c r="F490" s="12"/>
    </row>
    <row r="491" spans="1:6" ht="15.75">
      <c r="A491" s="12"/>
      <c r="B491" s="12"/>
      <c r="C491" s="12"/>
      <c r="D491" s="12"/>
      <c r="E491" s="12"/>
      <c r="F491" s="12"/>
    </row>
    <row r="492" spans="1:6" ht="15.75">
      <c r="A492" s="12"/>
      <c r="B492" s="12"/>
      <c r="C492" s="12"/>
      <c r="D492" s="12"/>
      <c r="E492" s="12"/>
      <c r="F492" s="12"/>
    </row>
    <row r="493" spans="1:6" ht="15.75">
      <c r="A493" s="12"/>
      <c r="B493" s="12"/>
      <c r="C493" s="12"/>
      <c r="D493" s="12"/>
      <c r="E493" s="12"/>
      <c r="F493" s="12"/>
    </row>
    <row r="494" spans="1:6" ht="15.75">
      <c r="A494" s="12"/>
      <c r="B494" s="12"/>
      <c r="C494" s="12"/>
      <c r="D494" s="12"/>
      <c r="E494" s="12"/>
      <c r="F494" s="12"/>
    </row>
    <row r="495" spans="1:6" ht="15.75">
      <c r="A495" s="12"/>
      <c r="B495" s="12"/>
      <c r="C495" s="12"/>
      <c r="D495" s="12"/>
      <c r="E495" s="12"/>
      <c r="F495" s="12"/>
    </row>
    <row r="496" spans="1:6" ht="15.75">
      <c r="A496" s="12"/>
      <c r="B496" s="12"/>
      <c r="C496" s="12"/>
      <c r="D496" s="12"/>
      <c r="E496" s="12"/>
      <c r="F496" s="12"/>
    </row>
    <row r="497" spans="1:6" ht="15.75">
      <c r="A497" s="12"/>
      <c r="B497" s="12"/>
      <c r="C497" s="12"/>
      <c r="D497" s="12"/>
      <c r="E497" s="12"/>
      <c r="F497" s="12"/>
    </row>
    <row r="498" spans="1:6" ht="15.75">
      <c r="A498" s="12"/>
      <c r="B498" s="12"/>
      <c r="C498" s="12"/>
      <c r="D498" s="12"/>
      <c r="E498" s="12"/>
      <c r="F498" s="12"/>
    </row>
    <row r="499" spans="1:6" ht="15.75">
      <c r="A499" s="12"/>
      <c r="B499" s="12"/>
      <c r="C499" s="12"/>
      <c r="D499" s="12"/>
      <c r="E499" s="12"/>
      <c r="F499" s="12"/>
    </row>
    <row r="500" spans="1:6" ht="15.75">
      <c r="A500" s="12"/>
      <c r="B500" s="12"/>
      <c r="C500" s="12"/>
      <c r="D500" s="12"/>
      <c r="E500" s="12"/>
      <c r="F500" s="12"/>
    </row>
    <row r="501" spans="1:6" ht="15.75">
      <c r="A501" s="12"/>
      <c r="B501" s="12"/>
      <c r="C501" s="12"/>
      <c r="D501" s="12"/>
      <c r="E501" s="12"/>
      <c r="F501" s="12"/>
    </row>
    <row r="502" spans="1:6" ht="15.75">
      <c r="A502" s="12"/>
      <c r="B502" s="12"/>
      <c r="C502" s="12"/>
      <c r="D502" s="12"/>
      <c r="E502" s="12"/>
      <c r="F502" s="12"/>
    </row>
    <row r="503" spans="1:6" ht="15.75">
      <c r="A503" s="12"/>
      <c r="B503" s="12"/>
      <c r="C503" s="12"/>
      <c r="D503" s="12"/>
      <c r="E503" s="12"/>
      <c r="F503" s="12"/>
    </row>
    <row r="504" spans="1:6" ht="15.75">
      <c r="A504" s="12"/>
      <c r="B504" s="12"/>
      <c r="C504" s="12"/>
      <c r="D504" s="12"/>
      <c r="E504" s="12"/>
      <c r="F504" s="12"/>
    </row>
    <row r="505" spans="1:6" ht="15.75">
      <c r="A505" s="12"/>
      <c r="B505" s="12"/>
      <c r="C505" s="12"/>
      <c r="D505" s="12"/>
      <c r="E505" s="12"/>
      <c r="F505" s="12"/>
    </row>
    <row r="506" spans="1:6" ht="15.75">
      <c r="A506" s="12"/>
      <c r="B506" s="12"/>
      <c r="C506" s="12"/>
      <c r="D506" s="12"/>
      <c r="E506" s="12"/>
      <c r="F506" s="12"/>
    </row>
    <row r="507" spans="1:6" ht="15.75">
      <c r="A507" s="12"/>
      <c r="B507" s="12"/>
      <c r="C507" s="12"/>
      <c r="D507" s="12"/>
      <c r="E507" s="12"/>
      <c r="F507" s="12"/>
    </row>
    <row r="508" spans="1:6" ht="15.75">
      <c r="A508" s="12"/>
      <c r="B508" s="12"/>
      <c r="C508" s="12"/>
      <c r="D508" s="12"/>
      <c r="E508" s="12"/>
      <c r="F508" s="12"/>
    </row>
  </sheetData>
  <sheetProtection/>
  <mergeCells count="29">
    <mergeCell ref="A3:F3"/>
    <mergeCell ref="C4:E4"/>
    <mergeCell ref="C5:E5"/>
    <mergeCell ref="A6:F6"/>
    <mergeCell ref="A32:F32"/>
    <mergeCell ref="A7:F7"/>
    <mergeCell ref="D22:D30"/>
    <mergeCell ref="A8:F8"/>
    <mergeCell ref="D9:E9"/>
    <mergeCell ref="D33:D34"/>
    <mergeCell ref="A35:F35"/>
    <mergeCell ref="D36:D40"/>
    <mergeCell ref="A41:F41"/>
    <mergeCell ref="B1:F1"/>
    <mergeCell ref="A12:F12"/>
    <mergeCell ref="A13:F13"/>
    <mergeCell ref="A20:F20"/>
    <mergeCell ref="A21:F21"/>
    <mergeCell ref="D11:E11"/>
    <mergeCell ref="A2:F2"/>
    <mergeCell ref="A53:F53"/>
    <mergeCell ref="A54:F54"/>
    <mergeCell ref="D42:D43"/>
    <mergeCell ref="A44:F44"/>
    <mergeCell ref="D45:D48"/>
    <mergeCell ref="A49:F49"/>
    <mergeCell ref="A51:F51"/>
    <mergeCell ref="A52:F52"/>
    <mergeCell ref="D10:E10"/>
  </mergeCells>
  <printOptions/>
  <pageMargins left="0.36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Май</cp:lastModifiedBy>
  <cp:lastPrinted>2018-01-11T07:27:17Z</cp:lastPrinted>
  <dcterms:created xsi:type="dcterms:W3CDTF">1996-10-08T23:32:33Z</dcterms:created>
  <dcterms:modified xsi:type="dcterms:W3CDTF">2018-01-11T07:31:01Z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